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01" codeName="{0111311B-0956-48F4-D2DB-CD56BCBECE7C}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Antonio\Documents\LIGA DE TENIS\0002019\octubre\final niños\grandes\"/>
    </mc:Choice>
  </mc:AlternateContent>
  <xr:revisionPtr revIDLastSave="0" documentId="8_{4FB53D87-B74E-4210-9596-E1FB844AE07C}" xr6:coauthVersionLast="43" xr6:coauthVersionMax="43" xr10:uidLastSave="{00000000-0000-0000-0000-000000000000}"/>
  <bookViews>
    <workbookView xWindow="-120" yWindow="-120" windowWidth="20730" windowHeight="11160" activeTab="3"/>
  </bookViews>
  <sheets>
    <sheet name="Maestra" sheetId="1" r:id="rId1"/>
    <sheet name="Round Robin " sheetId="16" r:id="rId2"/>
    <sheet name="Round Robin (2)" sheetId="19" r:id="rId3"/>
    <sheet name="Eliminación Sencilla" sheetId="25" r:id="rId4"/>
    <sheet name="Hoja1" sheetId="24" r:id="rId5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8" i="25" l="1"/>
  <c r="B68" i="25"/>
  <c r="C67" i="25"/>
  <c r="B67" i="25"/>
  <c r="C66" i="25"/>
  <c r="B66" i="25"/>
  <c r="C65" i="25"/>
  <c r="B65" i="25"/>
  <c r="C64" i="25"/>
  <c r="B64" i="25"/>
  <c r="C63" i="25"/>
  <c r="B63" i="25"/>
  <c r="C62" i="25"/>
  <c r="B62" i="25"/>
  <c r="C61" i="25"/>
  <c r="B61" i="25"/>
  <c r="C60" i="25"/>
  <c r="B60" i="25"/>
  <c r="C59" i="25"/>
  <c r="B59" i="25"/>
  <c r="C58" i="25"/>
  <c r="B58" i="25"/>
  <c r="C57" i="25"/>
  <c r="B57" i="25"/>
  <c r="C56" i="25"/>
  <c r="B56" i="25"/>
  <c r="C55" i="25"/>
  <c r="B55" i="25"/>
  <c r="C54" i="25"/>
  <c r="B54" i="25"/>
  <c r="C53" i="25"/>
  <c r="B53" i="25"/>
  <c r="C52" i="25"/>
  <c r="B52" i="25"/>
  <c r="C51" i="25"/>
  <c r="B51" i="25"/>
  <c r="C50" i="25"/>
  <c r="B50" i="25"/>
  <c r="C49" i="25"/>
  <c r="B49" i="25"/>
  <c r="C48" i="25"/>
  <c r="B48" i="25"/>
  <c r="C47" i="25"/>
  <c r="B47" i="25"/>
  <c r="C46" i="25"/>
  <c r="B46" i="25"/>
  <c r="C45" i="25"/>
  <c r="B45" i="25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14" i="25"/>
  <c r="B14" i="25"/>
  <c r="C13" i="25"/>
  <c r="B13" i="25"/>
  <c r="C12" i="25"/>
  <c r="B12" i="25"/>
  <c r="C11" i="25"/>
  <c r="B11" i="25"/>
  <c r="C10" i="25"/>
  <c r="B10" i="25"/>
  <c r="C9" i="25"/>
  <c r="B9" i="25"/>
  <c r="C8" i="25"/>
  <c r="B8" i="25"/>
  <c r="C7" i="25"/>
  <c r="B7" i="25"/>
  <c r="C6" i="25"/>
  <c r="B6" i="25"/>
  <c r="C5" i="25"/>
  <c r="B5" i="25"/>
  <c r="E2" i="19"/>
  <c r="E3" i="19"/>
  <c r="E4" i="19"/>
  <c r="E5" i="19"/>
  <c r="E6" i="19"/>
  <c r="C7" i="19"/>
  <c r="AD7" i="19"/>
  <c r="B10" i="19"/>
  <c r="AE10" i="19"/>
  <c r="AF10" i="19"/>
  <c r="B11" i="19"/>
  <c r="AE11" i="19"/>
  <c r="AF11" i="19"/>
  <c r="B12" i="19"/>
  <c r="AE12" i="19"/>
  <c r="AF12" i="19"/>
  <c r="B13" i="19"/>
  <c r="AE13" i="19"/>
  <c r="AF13" i="19"/>
  <c r="B17" i="19"/>
  <c r="AE17" i="19"/>
  <c r="AF17" i="19"/>
  <c r="B18" i="19"/>
  <c r="AE18" i="19"/>
  <c r="AF18" i="19"/>
  <c r="B19" i="19"/>
  <c r="AE19" i="19"/>
  <c r="AF19" i="19"/>
  <c r="B20" i="19"/>
  <c r="AE20" i="19"/>
  <c r="AF20" i="19"/>
  <c r="B24" i="19"/>
  <c r="AE24" i="19"/>
  <c r="AF24" i="19"/>
  <c r="B25" i="19"/>
  <c r="AE25" i="19"/>
  <c r="AF25" i="19"/>
  <c r="B26" i="19"/>
  <c r="AE26" i="19"/>
  <c r="AF26" i="19"/>
  <c r="B27" i="19"/>
  <c r="AE27" i="19"/>
  <c r="AF27" i="19"/>
  <c r="B31" i="19"/>
  <c r="AE31" i="19"/>
  <c r="AF31" i="19"/>
  <c r="B32" i="19"/>
  <c r="AE32" i="19"/>
  <c r="AF32" i="19"/>
  <c r="B33" i="19"/>
  <c r="AE33" i="19"/>
  <c r="AF33" i="19"/>
  <c r="B34" i="19"/>
  <c r="AE34" i="19"/>
  <c r="AF34" i="19"/>
  <c r="E2" i="16"/>
  <c r="E3" i="16"/>
  <c r="E4" i="16"/>
  <c r="E5" i="16"/>
  <c r="E6" i="16"/>
  <c r="C7" i="16"/>
  <c r="AD7" i="16"/>
  <c r="B10" i="16"/>
  <c r="AE10" i="16"/>
  <c r="AF10" i="16"/>
  <c r="B11" i="16"/>
  <c r="AE11" i="16"/>
  <c r="AF11" i="16"/>
  <c r="AE12" i="16"/>
  <c r="AF12" i="16"/>
  <c r="B13" i="16"/>
  <c r="AE13" i="16"/>
  <c r="AF13" i="16"/>
  <c r="AE17" i="16"/>
  <c r="AF17" i="16"/>
  <c r="AE18" i="16"/>
  <c r="AF18" i="16"/>
  <c r="AE19" i="16"/>
  <c r="AF19" i="16"/>
  <c r="AE20" i="16"/>
  <c r="AF20" i="16"/>
  <c r="AE24" i="16"/>
  <c r="AF24" i="16"/>
  <c r="AE25" i="16"/>
  <c r="AF25" i="16"/>
  <c r="AE26" i="16"/>
  <c r="AF26" i="16"/>
  <c r="AE27" i="16"/>
  <c r="AF27" i="16"/>
  <c r="B31" i="16"/>
  <c r="AE31" i="16"/>
  <c r="AF31" i="16"/>
  <c r="B32" i="16"/>
  <c r="AE32" i="16"/>
  <c r="AF32" i="16"/>
  <c r="B33" i="16"/>
  <c r="AE33" i="16"/>
  <c r="AF33" i="16"/>
  <c r="B34" i="16"/>
  <c r="AE34" i="16"/>
  <c r="AF34" i="16"/>
</calcChain>
</file>

<file path=xl/comments1.xml><?xml version="1.0" encoding="utf-8"?>
<comments xmlns="http://schemas.openxmlformats.org/spreadsheetml/2006/main">
  <authors>
    <author>GERMAN RIVAS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7" authorId="0" shapeId="0">
      <text/>
    </comment>
    <comment ref="M8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9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K10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1" authorId="0" shapeId="0">
      <text/>
    </comment>
    <comment ref="O12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3" authorId="0" shapeId="0">
      <text/>
    </comment>
    <comment ref="K14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6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7" authorId="0" shapeId="0">
      <text/>
    </comment>
    <comment ref="K18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9" authorId="0" shapeId="0">
      <text/>
    </comment>
    <comment ref="Q20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K22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3" authorId="0" shapeId="0">
      <text/>
    </comment>
    <comment ref="M24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5" authorId="0" shapeId="0">
      <text/>
    </comment>
    <comment ref="K26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0" shapeId="0">
      <text/>
    </comment>
    <comment ref="O28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0" shapeId="0">
      <text/>
    </comment>
    <comment ref="K30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1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2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3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4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5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5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7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8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9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0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1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42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3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44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5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46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7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8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9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50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1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52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3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54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5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56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7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58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9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60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1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62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3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64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5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7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<sst xmlns="http://schemas.openxmlformats.org/spreadsheetml/2006/main" count="247" uniqueCount="143">
  <si>
    <t>TORNEO</t>
  </si>
  <si>
    <t>CIUDAD</t>
  </si>
  <si>
    <t>FECHA</t>
  </si>
  <si>
    <t>SUPERFICIE</t>
  </si>
  <si>
    <t>CLASE</t>
  </si>
  <si>
    <t>CATEGORIA</t>
  </si>
  <si>
    <t>HOJA MAESTRA</t>
  </si>
  <si>
    <t>Torneo</t>
  </si>
  <si>
    <t>Clase</t>
  </si>
  <si>
    <t>Fecha</t>
  </si>
  <si>
    <t>Categoría</t>
  </si>
  <si>
    <t>Ciudad</t>
  </si>
  <si>
    <t>Liga</t>
  </si>
  <si>
    <t>Rank</t>
  </si>
  <si>
    <t>SEDE</t>
  </si>
  <si>
    <t>ESTA HOJA LLENA EL ENCABEZAMIENTO DE TODAS LAS OTRAS, NO LA BORRE NI LA ELIMINE</t>
  </si>
  <si>
    <r>
      <t xml:space="preserve">EN TODO ESTE ARCHIVO, ESCRIBA SOLO EN LAS </t>
    </r>
    <r>
      <rPr>
        <b/>
        <sz val="14"/>
        <color indexed="55"/>
        <rFont val="Arial"/>
        <family val="2"/>
      </rPr>
      <t>AREAS GRISES</t>
    </r>
  </si>
  <si>
    <r>
      <t xml:space="preserve">CUANDO LLENE LAS </t>
    </r>
    <r>
      <rPr>
        <b/>
        <sz val="14"/>
        <color indexed="55"/>
        <rFont val="Arial"/>
        <family val="2"/>
      </rPr>
      <t>AREAS GRISES</t>
    </r>
    <r>
      <rPr>
        <b/>
        <sz val="14"/>
        <color indexed="10"/>
        <rFont val="Arial"/>
        <family val="2"/>
      </rPr>
      <t xml:space="preserve"> DE ESTA HOJA, </t>
    </r>
    <r>
      <rPr>
        <b/>
        <i/>
        <u/>
        <sz val="14"/>
        <color indexed="10"/>
        <rFont val="Arial"/>
        <family val="2"/>
      </rPr>
      <t>GUARDE COMO</t>
    </r>
    <r>
      <rPr>
        <b/>
        <sz val="14"/>
        <color indexed="10"/>
        <rFont val="Arial"/>
        <family val="2"/>
      </rPr>
      <t xml:space="preserve"> (Nombre que quiera darle) </t>
    </r>
  </si>
  <si>
    <t>Sede</t>
  </si>
  <si>
    <t>SENCILLOS CUADRO PRINCIPAL</t>
  </si>
  <si>
    <t>SENCILLOS CUADRO DE ROUND ROBIN</t>
  </si>
  <si>
    <t>N°</t>
  </si>
  <si>
    <t>NOMBRE</t>
  </si>
  <si>
    <t>PUNTOS</t>
  </si>
  <si>
    <t>% SETS</t>
  </si>
  <si>
    <t>% GAMES</t>
  </si>
  <si>
    <t>PUESTO</t>
  </si>
  <si>
    <t>Y CONTINUE CON SU TRABAJO EN LAS OTRAS HOJAS. RECUERDE, EN TODAS LAS HOJAS, SÓLO PODRA</t>
  </si>
  <si>
    <t>ESCRIBIR EN LAS AREAS GRISES.</t>
  </si>
  <si>
    <t>D/M/A</t>
  </si>
  <si>
    <t xml:space="preserve">SENCILLOS </t>
  </si>
  <si>
    <t xml:space="preserve">PIEDECUESTA </t>
  </si>
  <si>
    <t xml:space="preserve">PAOLA A CHINCHILLA </t>
  </si>
  <si>
    <t xml:space="preserve">POLVO DE LADRILLO </t>
  </si>
  <si>
    <t>W/0</t>
  </si>
  <si>
    <t>Sencillos</t>
  </si>
  <si>
    <t>Bucaramanga</t>
  </si>
  <si>
    <t>SEGUNDA</t>
  </si>
  <si>
    <t>COORDINADORA</t>
  </si>
  <si>
    <t>4TA PARADA DEPARTAMENTAL RANKING 2019</t>
  </si>
  <si>
    <t>LIGA SANTANDEREANA DE TENIS</t>
  </si>
  <si>
    <t xml:space="preserve">Liga Santandereana de Tenis </t>
  </si>
  <si>
    <t>IND</t>
  </si>
  <si>
    <t>SAMUEL DUARTE V.</t>
  </si>
  <si>
    <t>ACET</t>
  </si>
  <si>
    <t xml:space="preserve">BRAHILER PIMIENTO </t>
  </si>
  <si>
    <t>COMF</t>
  </si>
  <si>
    <t>FELIX A. SARMIENTO</t>
  </si>
  <si>
    <t>SANTIAGO SARMIENTO SOLANO</t>
  </si>
  <si>
    <t>HERMES LOPEZ REYES</t>
  </si>
  <si>
    <t>LT</t>
  </si>
  <si>
    <t>JONATHAN ADARME MAYORGA</t>
  </si>
  <si>
    <t xml:space="preserve">DAVID ALEJANDRO GARCIA </t>
  </si>
  <si>
    <t>CC</t>
  </si>
  <si>
    <t xml:space="preserve">ALVARO GALVIS </t>
  </si>
  <si>
    <t>T&amp;SA</t>
  </si>
  <si>
    <t>PAULO CESAR RODRIGUEZ</t>
  </si>
  <si>
    <t>PN</t>
  </si>
  <si>
    <t>ALVARO AYALA</t>
  </si>
  <si>
    <t>ESSA</t>
  </si>
  <si>
    <t>JUAN F. PLATA</t>
  </si>
  <si>
    <t>FREDDY A. MANOSALVA</t>
  </si>
  <si>
    <t>JONATHAN ARCINIEGAS</t>
  </si>
  <si>
    <t>EDGAR VARGAS GRAU</t>
  </si>
  <si>
    <t>SPINT</t>
  </si>
  <si>
    <t>JOSE A. OJEDA</t>
  </si>
  <si>
    <t>JUAN PABLO PLATA</t>
  </si>
  <si>
    <t>OSCAR FERNANDO GUTIERREZ</t>
  </si>
  <si>
    <t>DIEGO JOYA</t>
  </si>
  <si>
    <t xml:space="preserve">PEDRO DANIEL ORTIZ </t>
  </si>
  <si>
    <t>JORGE ANDRES MERCHAN</t>
  </si>
  <si>
    <t xml:space="preserve">DANIEL ACEVEDO F. </t>
  </si>
  <si>
    <t>VS</t>
  </si>
  <si>
    <t xml:space="preserve">RODOLFO HERRERA </t>
  </si>
  <si>
    <t xml:space="preserve">JOHAN S. REYES OSORIO </t>
  </si>
  <si>
    <t xml:space="preserve">ANDRES DANIEL GAVIRIA </t>
  </si>
  <si>
    <t xml:space="preserve">AUGUSTO CORNEJO Z. </t>
  </si>
  <si>
    <t xml:space="preserve">DANILO A. MERCHAN </t>
  </si>
  <si>
    <t xml:space="preserve">ROQUE PARRA SIERRA </t>
  </si>
  <si>
    <t>CUADRO NO. 1</t>
  </si>
  <si>
    <t>CUADRO NO. 2</t>
  </si>
  <si>
    <t>CUADRO NO. 3</t>
  </si>
  <si>
    <t>CUADRO NO. 4</t>
  </si>
  <si>
    <t>CUADRO NO. 5</t>
  </si>
  <si>
    <t>CUADRO NO. 6</t>
  </si>
  <si>
    <t>CUADRO NO. 7</t>
  </si>
  <si>
    <t xml:space="preserve">MIGUEL A. GARAVITO </t>
  </si>
  <si>
    <t>DANILO ALFONSO</t>
  </si>
  <si>
    <t>2 G1</t>
  </si>
  <si>
    <t>MERCHAN (IND)</t>
  </si>
  <si>
    <t>RODOLFO</t>
  </si>
  <si>
    <t>2 G6</t>
  </si>
  <si>
    <t>HERRERA (COMF)</t>
  </si>
  <si>
    <t>PAULO CESAR</t>
  </si>
  <si>
    <t>1 G3</t>
  </si>
  <si>
    <t>RODRIGUEZ (IND)</t>
  </si>
  <si>
    <t xml:space="preserve">SANTIAGO </t>
  </si>
  <si>
    <t>1 G2</t>
  </si>
  <si>
    <t>SARMIENTO (IND)</t>
  </si>
  <si>
    <t>2 G5</t>
  </si>
  <si>
    <t xml:space="preserve">JONATHAN </t>
  </si>
  <si>
    <t>1 G4</t>
  </si>
  <si>
    <t>ARCINIEGAS (IND)</t>
  </si>
  <si>
    <t>2 G2</t>
  </si>
  <si>
    <t>PEDRO DANIEL</t>
  </si>
  <si>
    <t>1 G6</t>
  </si>
  <si>
    <t>ORTIZ (IND)</t>
  </si>
  <si>
    <t xml:space="preserve">JOHAN </t>
  </si>
  <si>
    <t>G7</t>
  </si>
  <si>
    <t>REYES (IND)</t>
  </si>
  <si>
    <t>1 G5</t>
  </si>
  <si>
    <t xml:space="preserve">FREDDY </t>
  </si>
  <si>
    <t>2 G4</t>
  </si>
  <si>
    <t>MANOSALVA (IND)</t>
  </si>
  <si>
    <t xml:space="preserve">SAMUEL </t>
  </si>
  <si>
    <t>1 G1</t>
  </si>
  <si>
    <t>DUARTE (ACE)</t>
  </si>
  <si>
    <t>2 G3</t>
  </si>
  <si>
    <t xml:space="preserve">AUGUSTO </t>
  </si>
  <si>
    <t>CORNEJO (VERS)</t>
  </si>
  <si>
    <t>JUAN F. PLATA (IND)</t>
  </si>
  <si>
    <t>ADARME (IND)</t>
  </si>
  <si>
    <t>JONATHAN</t>
  </si>
  <si>
    <t>1RO-2DO G7</t>
  </si>
  <si>
    <t>MIGUEL A.</t>
  </si>
  <si>
    <t>GARAVITO (CC)</t>
  </si>
  <si>
    <t>DIEGO</t>
  </si>
  <si>
    <t>JOYA (LT)</t>
  </si>
  <si>
    <t>DUARTE (ACET)</t>
  </si>
  <si>
    <t>6/3 6/4</t>
  </si>
  <si>
    <t>7/5 3/6 10/3</t>
  </si>
  <si>
    <t>7/6 6/2</t>
  </si>
  <si>
    <t>4/6 6/2 10/6</t>
  </si>
  <si>
    <t>6/2 7/5</t>
  </si>
  <si>
    <t>6/4 6/2</t>
  </si>
  <si>
    <t>6/2 6/4</t>
  </si>
  <si>
    <t>6/0 6/1</t>
  </si>
  <si>
    <t>6/1 2/6 10/6</t>
  </si>
  <si>
    <t>CORNEJO (VS)</t>
  </si>
  <si>
    <t>6/0 6/0 W/0</t>
  </si>
  <si>
    <t>6/4 6/3</t>
  </si>
  <si>
    <t>7/6 0/6 6/3</t>
  </si>
  <si>
    <t>6/2 6/2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</si>
</sst>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d\-mmm\-yyyy"/>
  </numFmts>
  <fonts count="66" x14ac:knownFonts="1">
    <font>
      <sz val="10"/>
      <name val="Arial"/>
    </font>
    <font>
      <sz val="10"/>
      <name val="Arial"/>
    </font>
    <font>
      <b/>
      <sz val="14"/>
      <color indexed="10"/>
      <name val="Arial"/>
      <family val="2"/>
    </font>
    <font>
      <b/>
      <sz val="14"/>
      <color indexed="57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48"/>
      <color indexed="57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i/>
      <sz val="8.5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2"/>
      <name val="Arial"/>
      <family val="2"/>
    </font>
    <font>
      <sz val="8"/>
      <color indexed="33"/>
      <name val="Arial"/>
      <family val="2"/>
    </font>
    <font>
      <i/>
      <sz val="8"/>
      <color indexed="9"/>
      <name val="Arial"/>
      <family val="2"/>
    </font>
    <font>
      <i/>
      <sz val="8"/>
      <name val="Arial"/>
      <family val="2"/>
    </font>
    <font>
      <b/>
      <sz val="8"/>
      <color indexed="33"/>
      <name val="Arial"/>
      <family val="2"/>
    </font>
    <font>
      <b/>
      <i/>
      <u/>
      <sz val="14"/>
      <color indexed="10"/>
      <name val="Arial"/>
      <family val="2"/>
    </font>
    <font>
      <b/>
      <sz val="14"/>
      <color indexed="55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  <font>
      <sz val="16"/>
      <color indexed="8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8"/>
      <color indexed="22"/>
      <name val="Arial"/>
      <family val="2"/>
    </font>
    <font>
      <sz val="12"/>
      <color indexed="9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i/>
      <sz val="8"/>
      <name val="Arial"/>
      <family val="2"/>
    </font>
    <font>
      <b/>
      <sz val="14"/>
      <name val="Times New Roman"/>
      <family val="1"/>
    </font>
    <font>
      <sz val="10"/>
      <color theme="1"/>
      <name val="Times New Roman"/>
      <family val="1"/>
    </font>
    <font>
      <b/>
      <sz val="10"/>
      <color theme="5"/>
      <name val="Times New Roman"/>
      <family val="1"/>
    </font>
    <font>
      <sz val="10"/>
      <color theme="5"/>
      <name val="Times New Roman"/>
      <family val="1"/>
    </font>
    <font>
      <b/>
      <sz val="12"/>
      <color theme="1"/>
      <name val="Arial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8"/>
      <color theme="0" tint="-0.1499984740745262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4" fillId="0" borderId="0"/>
    <xf numFmtId="0" fontId="1" fillId="0" borderId="0"/>
    <xf numFmtId="0" fontId="36" fillId="0" borderId="0"/>
  </cellStyleXfs>
  <cellXfs count="331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3" fillId="0" borderId="0" xfId="0" applyFont="1" applyFill="1"/>
    <xf numFmtId="49" fontId="11" fillId="0" borderId="0" xfId="2" applyNumberFormat="1" applyFont="1" applyFill="1" applyBorder="1" applyAlignment="1">
      <alignment vertical="top"/>
    </xf>
    <xf numFmtId="49" fontId="11" fillId="0" borderId="0" xfId="2" applyNumberFormat="1" applyFont="1" applyBorder="1" applyAlignment="1">
      <alignment horizontal="center" vertical="top"/>
    </xf>
    <xf numFmtId="0" fontId="12" fillId="0" borderId="0" xfId="2" applyFont="1" applyBorder="1" applyAlignment="1">
      <alignment vertical="top"/>
    </xf>
    <xf numFmtId="49" fontId="12" fillId="0" borderId="0" xfId="2" applyNumberFormat="1" applyFont="1" applyBorder="1" applyAlignment="1">
      <alignment vertical="top"/>
    </xf>
    <xf numFmtId="49" fontId="13" fillId="0" borderId="0" xfId="2" applyNumberFormat="1" applyFont="1" applyBorder="1" applyAlignment="1">
      <alignment vertical="top"/>
    </xf>
    <xf numFmtId="49" fontId="11" fillId="0" borderId="0" xfId="2" applyNumberFormat="1" applyFont="1" applyBorder="1" applyAlignment="1">
      <alignment horizontal="left"/>
    </xf>
    <xf numFmtId="49" fontId="12" fillId="0" borderId="0" xfId="2" applyNumberFormat="1" applyFont="1" applyAlignment="1">
      <alignment vertical="top"/>
    </xf>
    <xf numFmtId="49" fontId="13" fillId="0" borderId="0" xfId="2" applyNumberFormat="1" applyFont="1" applyAlignment="1">
      <alignment vertical="top"/>
    </xf>
    <xf numFmtId="0" fontId="37" fillId="0" borderId="0" xfId="2" applyNumberFormat="1" applyFont="1" applyFill="1" applyBorder="1" applyAlignment="1">
      <alignment vertical="center"/>
    </xf>
    <xf numFmtId="0" fontId="38" fillId="0" borderId="0" xfId="2" applyNumberFormat="1" applyFont="1" applyAlignment="1" applyProtection="1">
      <alignment horizontal="center" vertical="center"/>
    </xf>
    <xf numFmtId="0" fontId="39" fillId="0" borderId="0" xfId="2" applyFont="1" applyAlignment="1">
      <alignment vertical="center"/>
    </xf>
    <xf numFmtId="0" fontId="37" fillId="0" borderId="0" xfId="2" applyNumberFormat="1" applyFont="1" applyAlignment="1">
      <alignment horizontal="center" vertical="center"/>
    </xf>
    <xf numFmtId="0" fontId="39" fillId="0" borderId="0" xfId="2" applyNumberFormat="1" applyFont="1" applyAlignment="1">
      <alignment vertical="center"/>
    </xf>
    <xf numFmtId="0" fontId="40" fillId="0" borderId="0" xfId="2" applyNumberFormat="1" applyFont="1" applyAlignment="1">
      <alignment vertical="center"/>
    </xf>
    <xf numFmtId="49" fontId="37" fillId="0" borderId="0" xfId="2" applyNumberFormat="1" applyFont="1" applyBorder="1" applyAlignment="1">
      <alignment horizontal="left" vertical="center"/>
    </xf>
    <xf numFmtId="49" fontId="40" fillId="0" borderId="0" xfId="2" applyNumberFormat="1" applyFont="1" applyAlignment="1">
      <alignment vertical="center"/>
    </xf>
    <xf numFmtId="0" fontId="41" fillId="0" borderId="0" xfId="2" applyNumberFormat="1" applyFont="1" applyAlignment="1">
      <alignment horizontal="center" vertical="center"/>
    </xf>
    <xf numFmtId="0" fontId="37" fillId="0" borderId="0" xfId="2" applyNumberFormat="1" applyFont="1" applyFill="1" applyBorder="1" applyAlignment="1">
      <alignment horizontal="center" vertical="center"/>
    </xf>
    <xf numFmtId="0" fontId="37" fillId="0" borderId="0" xfId="2" applyNumberFormat="1" applyFont="1" applyFill="1" applyAlignment="1">
      <alignment vertical="center"/>
    </xf>
    <xf numFmtId="0" fontId="39" fillId="0" borderId="0" xfId="2" applyFont="1" applyFill="1" applyBorder="1" applyAlignment="1">
      <alignment vertical="center"/>
    </xf>
    <xf numFmtId="0" fontId="42" fillId="0" borderId="0" xfId="2" applyNumberFormat="1" applyFont="1" applyFill="1" applyBorder="1" applyAlignment="1">
      <alignment vertical="center"/>
    </xf>
    <xf numFmtId="49" fontId="37" fillId="0" borderId="0" xfId="2" applyNumberFormat="1" applyFont="1" applyFill="1" applyBorder="1" applyAlignment="1">
      <alignment vertical="center"/>
    </xf>
    <xf numFmtId="49" fontId="42" fillId="0" borderId="0" xfId="2" applyNumberFormat="1" applyFont="1" applyFill="1" applyAlignment="1">
      <alignment vertical="center"/>
    </xf>
    <xf numFmtId="182" fontId="41" fillId="0" borderId="0" xfId="2" applyNumberFormat="1" applyFont="1" applyFill="1" applyBorder="1" applyAlignment="1">
      <alignment vertical="center"/>
    </xf>
    <xf numFmtId="49" fontId="43" fillId="0" borderId="0" xfId="2" applyNumberFormat="1" applyFont="1" applyFill="1" applyBorder="1" applyAlignment="1">
      <alignment horizontal="right" vertical="center"/>
    </xf>
    <xf numFmtId="0" fontId="37" fillId="0" borderId="0" xfId="2" applyNumberFormat="1" applyFont="1" applyAlignment="1">
      <alignment vertical="center"/>
    </xf>
    <xf numFmtId="0" fontId="44" fillId="0" borderId="0" xfId="3" applyFont="1" applyBorder="1" applyAlignment="1">
      <alignment horizontal="center" vertical="center"/>
    </xf>
    <xf numFmtId="0" fontId="44" fillId="0" borderId="0" xfId="3" applyFont="1" applyBorder="1" applyAlignment="1">
      <alignment horizontal="left" vertical="center"/>
    </xf>
    <xf numFmtId="0" fontId="45" fillId="0" borderId="0" xfId="3" applyFont="1" applyBorder="1" applyAlignment="1">
      <alignment horizontal="center" vertical="center"/>
    </xf>
    <xf numFmtId="2" fontId="44" fillId="0" borderId="0" xfId="3" applyNumberFormat="1" applyFont="1" applyBorder="1" applyAlignment="1">
      <alignment horizontal="center" vertical="center"/>
    </xf>
    <xf numFmtId="0" fontId="44" fillId="0" borderId="0" xfId="3" applyFont="1" applyAlignment="1">
      <alignment vertical="center"/>
    </xf>
    <xf numFmtId="15" fontId="45" fillId="0" borderId="0" xfId="3" applyNumberFormat="1" applyFont="1" applyBorder="1" applyAlignment="1">
      <alignment horizontal="right" vertical="center"/>
    </xf>
    <xf numFmtId="0" fontId="44" fillId="0" borderId="0" xfId="3" applyFont="1" applyAlignment="1">
      <alignment horizontal="center" vertical="center"/>
    </xf>
    <xf numFmtId="0" fontId="36" fillId="0" borderId="0" xfId="3"/>
    <xf numFmtId="0" fontId="36" fillId="0" borderId="0" xfId="3" applyAlignment="1">
      <alignment horizontal="center"/>
    </xf>
    <xf numFmtId="0" fontId="36" fillId="0" borderId="0" xfId="3" applyAlignment="1">
      <alignment horizontal="left"/>
    </xf>
    <xf numFmtId="0" fontId="44" fillId="0" borderId="1" xfId="3" applyFont="1" applyBorder="1" applyAlignment="1">
      <alignment horizontal="center"/>
    </xf>
    <xf numFmtId="0" fontId="44" fillId="0" borderId="1" xfId="3" applyFont="1" applyBorder="1" applyAlignment="1">
      <alignment horizontal="left"/>
    </xf>
    <xf numFmtId="0" fontId="44" fillId="0" borderId="2" xfId="3" applyFont="1" applyBorder="1" applyAlignment="1">
      <alignment horizontal="center"/>
    </xf>
    <xf numFmtId="0" fontId="44" fillId="0" borderId="3" xfId="3" applyFont="1" applyBorder="1" applyAlignment="1">
      <alignment horizontal="center"/>
    </xf>
    <xf numFmtId="0" fontId="44" fillId="0" borderId="0" xfId="3" applyFont="1" applyAlignment="1">
      <alignment horizontal="center"/>
    </xf>
    <xf numFmtId="0" fontId="44" fillId="0" borderId="4" xfId="3" applyFont="1" applyBorder="1" applyAlignment="1">
      <alignment horizontal="center"/>
    </xf>
    <xf numFmtId="0" fontId="46" fillId="0" borderId="4" xfId="2" applyNumberFormat="1" applyFont="1" applyFill="1" applyBorder="1" applyAlignment="1">
      <alignment horizontal="center"/>
    </xf>
    <xf numFmtId="0" fontId="44" fillId="0" borderId="5" xfId="3" applyFont="1" applyBorder="1" applyAlignment="1">
      <alignment horizontal="center"/>
    </xf>
    <xf numFmtId="0" fontId="44" fillId="0" borderId="6" xfId="3" applyFont="1" applyBorder="1" applyAlignment="1">
      <alignment horizontal="center"/>
    </xf>
    <xf numFmtId="0" fontId="44" fillId="0" borderId="7" xfId="3" applyFont="1" applyBorder="1" applyAlignment="1">
      <alignment horizontal="center"/>
    </xf>
    <xf numFmtId="0" fontId="44" fillId="0" borderId="8" xfId="3" applyFont="1" applyBorder="1" applyAlignment="1">
      <alignment horizontal="center"/>
    </xf>
    <xf numFmtId="2" fontId="44" fillId="0" borderId="8" xfId="3" applyNumberFormat="1" applyFont="1" applyBorder="1" applyAlignment="1">
      <alignment horizontal="center"/>
    </xf>
    <xf numFmtId="0" fontId="44" fillId="0" borderId="0" xfId="3" applyFont="1"/>
    <xf numFmtId="0" fontId="44" fillId="0" borderId="9" xfId="3" applyFont="1" applyBorder="1" applyAlignment="1">
      <alignment horizontal="center"/>
    </xf>
    <xf numFmtId="0" fontId="46" fillId="0" borderId="10" xfId="2" applyNumberFormat="1" applyFont="1" applyFill="1" applyBorder="1" applyAlignment="1">
      <alignment horizontal="center"/>
    </xf>
    <xf numFmtId="2" fontId="44" fillId="0" borderId="11" xfId="3" applyNumberFormat="1" applyFont="1" applyBorder="1" applyAlignment="1">
      <alignment horizontal="center"/>
    </xf>
    <xf numFmtId="0" fontId="44" fillId="0" borderId="12" xfId="3" applyFont="1" applyBorder="1" applyAlignment="1">
      <alignment horizontal="center"/>
    </xf>
    <xf numFmtId="0" fontId="44" fillId="0" borderId="13" xfId="3" applyFont="1" applyBorder="1" applyAlignment="1">
      <alignment horizontal="center"/>
    </xf>
    <xf numFmtId="0" fontId="44" fillId="0" borderId="14" xfId="3" applyFont="1" applyBorder="1" applyAlignment="1">
      <alignment horizontal="center"/>
    </xf>
    <xf numFmtId="2" fontId="44" fillId="0" borderId="14" xfId="3" applyNumberFormat="1" applyFont="1" applyBorder="1" applyAlignment="1">
      <alignment horizontal="center"/>
    </xf>
    <xf numFmtId="0" fontId="44" fillId="0" borderId="0" xfId="3" applyFont="1" applyBorder="1" applyAlignment="1">
      <alignment horizontal="center"/>
    </xf>
    <xf numFmtId="0" fontId="44" fillId="0" borderId="0" xfId="3" applyFont="1" applyBorder="1" applyAlignment="1">
      <alignment horizontal="left"/>
    </xf>
    <xf numFmtId="2" fontId="44" fillId="0" borderId="0" xfId="3" applyNumberFormat="1" applyFont="1" applyBorder="1" applyAlignment="1">
      <alignment horizontal="center"/>
    </xf>
    <xf numFmtId="0" fontId="44" fillId="0" borderId="15" xfId="3" applyFont="1" applyFill="1" applyBorder="1" applyAlignment="1">
      <alignment horizontal="center"/>
    </xf>
    <xf numFmtId="0" fontId="48" fillId="0" borderId="0" xfId="3" applyFont="1" applyAlignment="1">
      <alignment horizontal="left"/>
    </xf>
    <xf numFmtId="0" fontId="49" fillId="0" borderId="10" xfId="2" applyNumberFormat="1" applyFont="1" applyFill="1" applyBorder="1" applyAlignment="1">
      <alignment horizontal="center"/>
    </xf>
    <xf numFmtId="0" fontId="49" fillId="0" borderId="16" xfId="2" applyNumberFormat="1" applyFont="1" applyFill="1" applyBorder="1" applyAlignment="1">
      <alignment horizontal="center"/>
    </xf>
    <xf numFmtId="0" fontId="50" fillId="0" borderId="17" xfId="3" applyFont="1" applyBorder="1" applyAlignment="1">
      <alignment horizontal="center"/>
    </xf>
    <xf numFmtId="0" fontId="50" fillId="0" borderId="18" xfId="3" applyFont="1" applyBorder="1" applyAlignment="1">
      <alignment horizontal="center"/>
    </xf>
    <xf numFmtId="0" fontId="50" fillId="0" borderId="11" xfId="3" applyFont="1" applyBorder="1" applyAlignment="1">
      <alignment horizontal="center"/>
    </xf>
    <xf numFmtId="0" fontId="50" fillId="0" borderId="19" xfId="3" applyFont="1" applyBorder="1" applyAlignment="1">
      <alignment horizontal="center"/>
    </xf>
    <xf numFmtId="0" fontId="50" fillId="0" borderId="13" xfId="3" applyFont="1" applyBorder="1" applyAlignment="1">
      <alignment horizontal="center"/>
    </xf>
    <xf numFmtId="0" fontId="50" fillId="0" borderId="14" xfId="3" applyFont="1" applyBorder="1" applyAlignment="1">
      <alignment horizontal="center"/>
    </xf>
    <xf numFmtId="0" fontId="49" fillId="0" borderId="12" xfId="2" applyNumberFormat="1" applyFont="1" applyFill="1" applyBorder="1" applyAlignment="1">
      <alignment horizontal="center"/>
    </xf>
    <xf numFmtId="0" fontId="50" fillId="0" borderId="20" xfId="3" applyFont="1" applyBorder="1" applyAlignment="1">
      <alignment horizontal="center"/>
    </xf>
    <xf numFmtId="0" fontId="50" fillId="0" borderId="21" xfId="3" applyFont="1" applyBorder="1" applyAlignment="1">
      <alignment horizontal="center"/>
    </xf>
    <xf numFmtId="0" fontId="50" fillId="0" borderId="22" xfId="3" applyFont="1" applyBorder="1" applyAlignment="1">
      <alignment horizontal="center"/>
    </xf>
    <xf numFmtId="0" fontId="44" fillId="0" borderId="10" xfId="3" applyFont="1" applyBorder="1" applyAlignment="1">
      <alignment horizontal="center"/>
    </xf>
    <xf numFmtId="2" fontId="44" fillId="0" borderId="9" xfId="3" applyNumberFormat="1" applyFont="1" applyBorder="1" applyAlignment="1">
      <alignment horizontal="center"/>
    </xf>
    <xf numFmtId="0" fontId="47" fillId="2" borderId="4" xfId="2" applyNumberFormat="1" applyFont="1" applyFill="1" applyBorder="1" applyAlignment="1" applyProtection="1">
      <protection locked="0"/>
    </xf>
    <xf numFmtId="0" fontId="29" fillId="2" borderId="9" xfId="2" applyNumberFormat="1" applyFont="1" applyFill="1" applyBorder="1" applyAlignment="1" applyProtection="1">
      <protection locked="0"/>
    </xf>
    <xf numFmtId="0" fontId="29" fillId="2" borderId="12" xfId="2" applyNumberFormat="1" applyFont="1" applyFill="1" applyBorder="1" applyAlignment="1" applyProtection="1">
      <protection locked="0"/>
    </xf>
    <xf numFmtId="0" fontId="44" fillId="2" borderId="8" xfId="3" applyFont="1" applyFill="1" applyBorder="1" applyAlignment="1" applyProtection="1">
      <alignment horizontal="center"/>
      <protection locked="0"/>
    </xf>
    <xf numFmtId="0" fontId="44" fillId="2" borderId="11" xfId="3" applyFont="1" applyFill="1" applyBorder="1" applyAlignment="1" applyProtection="1">
      <alignment horizontal="center"/>
      <protection locked="0"/>
    </xf>
    <xf numFmtId="0" fontId="44" fillId="2" borderId="14" xfId="3" applyFont="1" applyFill="1" applyBorder="1" applyAlignment="1" applyProtection="1">
      <alignment horizontal="center"/>
      <protection locked="0"/>
    </xf>
    <xf numFmtId="0" fontId="50" fillId="2" borderId="7" xfId="3" applyFont="1" applyFill="1" applyBorder="1" applyAlignment="1" applyProtection="1">
      <alignment horizontal="center"/>
      <protection locked="0"/>
    </xf>
    <xf numFmtId="0" fontId="50" fillId="2" borderId="6" xfId="3" applyFont="1" applyFill="1" applyBorder="1" applyAlignment="1" applyProtection="1">
      <alignment horizontal="center"/>
      <protection locked="0"/>
    </xf>
    <xf numFmtId="0" fontId="50" fillId="2" borderId="8" xfId="3" applyFont="1" applyFill="1" applyBorder="1" applyAlignment="1" applyProtection="1">
      <alignment horizontal="center"/>
      <protection locked="0"/>
    </xf>
    <xf numFmtId="0" fontId="50" fillId="2" borderId="23" xfId="3" applyFont="1" applyFill="1" applyBorder="1" applyAlignment="1" applyProtection="1">
      <alignment horizontal="center"/>
      <protection locked="0"/>
    </xf>
    <xf numFmtId="0" fontId="50" fillId="2" borderId="17" xfId="3" applyFont="1" applyFill="1" applyBorder="1" applyAlignment="1" applyProtection="1">
      <alignment horizontal="center"/>
      <protection locked="0"/>
    </xf>
    <xf numFmtId="0" fontId="50" fillId="2" borderId="18" xfId="3" applyFont="1" applyFill="1" applyBorder="1" applyAlignment="1" applyProtection="1">
      <alignment horizontal="center"/>
      <protection locked="0"/>
    </xf>
    <xf numFmtId="0" fontId="50" fillId="2" borderId="11" xfId="3" applyFont="1" applyFill="1" applyBorder="1" applyAlignment="1" applyProtection="1">
      <alignment horizontal="center"/>
      <protection locked="0"/>
    </xf>
    <xf numFmtId="0" fontId="50" fillId="2" borderId="21" xfId="3" applyFont="1" applyFill="1" applyBorder="1" applyAlignment="1" applyProtection="1">
      <alignment horizontal="center"/>
      <protection locked="0"/>
    </xf>
    <xf numFmtId="0" fontId="50" fillId="2" borderId="22" xfId="3" applyFont="1" applyFill="1" applyBorder="1" applyAlignment="1" applyProtection="1">
      <alignment horizontal="center"/>
      <protection locked="0"/>
    </xf>
    <xf numFmtId="0" fontId="50" fillId="2" borderId="13" xfId="3" applyFont="1" applyFill="1" applyBorder="1" applyAlignment="1" applyProtection="1">
      <alignment horizontal="center"/>
      <protection locked="0"/>
    </xf>
    <xf numFmtId="0" fontId="50" fillId="2" borderId="14" xfId="3" applyFont="1" applyFill="1" applyBorder="1" applyAlignment="1" applyProtection="1">
      <alignment horizontal="center"/>
      <protection locked="0"/>
    </xf>
    <xf numFmtId="0" fontId="50" fillId="2" borderId="18" xfId="3" applyFont="1" applyFill="1" applyBorder="1" applyProtection="1">
      <protection locked="0"/>
    </xf>
    <xf numFmtId="0" fontId="50" fillId="2" borderId="11" xfId="3" applyFont="1" applyFill="1" applyBorder="1" applyProtection="1">
      <protection locked="0"/>
    </xf>
    <xf numFmtId="49" fontId="26" fillId="0" borderId="0" xfId="2" applyNumberFormat="1" applyFont="1" applyBorder="1" applyAlignment="1">
      <alignment horizontal="center"/>
    </xf>
    <xf numFmtId="0" fontId="5" fillId="2" borderId="0" xfId="0" applyFont="1" applyFill="1" applyProtection="1">
      <protection locked="0"/>
    </xf>
    <xf numFmtId="0" fontId="5" fillId="2" borderId="0" xfId="0" applyFont="1" applyFill="1"/>
    <xf numFmtId="15" fontId="5" fillId="2" borderId="0" xfId="0" applyNumberFormat="1" applyFont="1" applyFill="1" applyProtection="1">
      <protection locked="0"/>
    </xf>
    <xf numFmtId="0" fontId="5" fillId="0" borderId="0" xfId="0" applyFont="1" applyProtection="1"/>
    <xf numFmtId="0" fontId="46" fillId="0" borderId="16" xfId="2" applyNumberFormat="1" applyFont="1" applyFill="1" applyBorder="1" applyAlignment="1">
      <alignment horizontal="center"/>
    </xf>
    <xf numFmtId="49" fontId="27" fillId="0" borderId="0" xfId="1" applyNumberFormat="1" applyFont="1" applyFill="1" applyBorder="1" applyAlignment="1">
      <alignment horizontal="center" vertical="center"/>
    </xf>
    <xf numFmtId="2" fontId="44" fillId="0" borderId="18" xfId="3" applyNumberFormat="1" applyFont="1" applyBorder="1" applyAlignment="1">
      <alignment horizontal="center"/>
    </xf>
    <xf numFmtId="2" fontId="44" fillId="0" borderId="7" xfId="3" applyNumberFormat="1" applyFont="1" applyBorder="1" applyAlignment="1">
      <alignment horizontal="center"/>
    </xf>
    <xf numFmtId="2" fontId="44" fillId="0" borderId="13" xfId="3" applyNumberFormat="1" applyFont="1" applyBorder="1" applyAlignment="1">
      <alignment horizontal="center"/>
    </xf>
    <xf numFmtId="0" fontId="44" fillId="0" borderId="24" xfId="3" applyFont="1" applyBorder="1" applyAlignment="1">
      <alignment horizontal="center"/>
    </xf>
    <xf numFmtId="0" fontId="44" fillId="2" borderId="9" xfId="3" applyFont="1" applyFill="1" applyBorder="1" applyAlignment="1" applyProtection="1">
      <alignment horizontal="center"/>
      <protection locked="0"/>
    </xf>
    <xf numFmtId="0" fontId="44" fillId="2" borderId="12" xfId="3" applyFont="1" applyFill="1" applyBorder="1" applyAlignment="1" applyProtection="1">
      <alignment horizontal="center"/>
      <protection locked="0"/>
    </xf>
    <xf numFmtId="0" fontId="46" fillId="3" borderId="16" xfId="2" applyNumberFormat="1" applyFont="1" applyFill="1" applyBorder="1" applyAlignment="1"/>
    <xf numFmtId="0" fontId="46" fillId="3" borderId="10" xfId="2" applyNumberFormat="1" applyFont="1" applyFill="1" applyBorder="1" applyAlignment="1"/>
    <xf numFmtId="0" fontId="54" fillId="2" borderId="7" xfId="3" applyFont="1" applyFill="1" applyBorder="1" applyAlignment="1" applyProtection="1">
      <alignment horizontal="center"/>
      <protection locked="0"/>
    </xf>
    <xf numFmtId="0" fontId="54" fillId="2" borderId="6" xfId="3" applyFont="1" applyFill="1" applyBorder="1" applyAlignment="1" applyProtection="1">
      <alignment horizontal="center"/>
      <protection locked="0"/>
    </xf>
    <xf numFmtId="0" fontId="54" fillId="2" borderId="8" xfId="3" applyFont="1" applyFill="1" applyBorder="1" applyAlignment="1" applyProtection="1">
      <alignment horizontal="center"/>
      <protection locked="0"/>
    </xf>
    <xf numFmtId="0" fontId="54" fillId="0" borderId="18" xfId="3" applyFont="1" applyBorder="1" applyAlignment="1">
      <alignment horizontal="center"/>
    </xf>
    <xf numFmtId="0" fontId="54" fillId="0" borderId="17" xfId="3" applyFont="1" applyBorder="1" applyAlignment="1">
      <alignment horizontal="center"/>
    </xf>
    <xf numFmtId="0" fontId="54" fillId="0" borderId="11" xfId="3" applyFont="1" applyBorder="1" applyAlignment="1">
      <alignment horizontal="center"/>
    </xf>
    <xf numFmtId="0" fontId="54" fillId="2" borderId="21" xfId="3" applyFont="1" applyFill="1" applyBorder="1" applyAlignment="1" applyProtection="1">
      <alignment horizontal="center"/>
      <protection locked="0"/>
    </xf>
    <xf numFmtId="0" fontId="54" fillId="2" borderId="22" xfId="3" applyFont="1" applyFill="1" applyBorder="1" applyAlignment="1" applyProtection="1">
      <alignment horizontal="center"/>
      <protection locked="0"/>
    </xf>
    <xf numFmtId="0" fontId="54" fillId="2" borderId="18" xfId="3" applyFont="1" applyFill="1" applyBorder="1" applyProtection="1">
      <protection locked="0"/>
    </xf>
    <xf numFmtId="0" fontId="54" fillId="2" borderId="11" xfId="3" applyFont="1" applyFill="1" applyBorder="1" applyProtection="1">
      <protection locked="0"/>
    </xf>
    <xf numFmtId="0" fontId="54" fillId="2" borderId="23" xfId="3" applyFont="1" applyFill="1" applyBorder="1" applyAlignment="1" applyProtection="1">
      <alignment horizontal="center"/>
      <protection locked="0"/>
    </xf>
    <xf numFmtId="0" fontId="54" fillId="2" borderId="17" xfId="3" applyFont="1" applyFill="1" applyBorder="1" applyAlignment="1" applyProtection="1">
      <alignment horizontal="center"/>
      <protection locked="0"/>
    </xf>
    <xf numFmtId="0" fontId="54" fillId="2" borderId="18" xfId="3" applyFont="1" applyFill="1" applyBorder="1" applyAlignment="1" applyProtection="1">
      <alignment horizontal="center"/>
      <protection locked="0"/>
    </xf>
    <xf numFmtId="0" fontId="54" fillId="0" borderId="21" xfId="3" applyFont="1" applyBorder="1" applyAlignment="1">
      <alignment horizontal="center"/>
    </xf>
    <xf numFmtId="0" fontId="54" fillId="0" borderId="20" xfId="3" applyFont="1" applyBorder="1" applyAlignment="1">
      <alignment horizontal="center"/>
    </xf>
    <xf numFmtId="0" fontId="54" fillId="0" borderId="22" xfId="3" applyFont="1" applyBorder="1" applyAlignment="1">
      <alignment horizontal="center"/>
    </xf>
    <xf numFmtId="0" fontId="54" fillId="2" borderId="11" xfId="3" applyFont="1" applyFill="1" applyBorder="1" applyAlignment="1" applyProtection="1">
      <alignment horizontal="center"/>
      <protection locked="0"/>
    </xf>
    <xf numFmtId="0" fontId="54" fillId="2" borderId="13" xfId="3" applyFont="1" applyFill="1" applyBorder="1" applyAlignment="1" applyProtection="1">
      <alignment horizontal="center"/>
      <protection locked="0"/>
    </xf>
    <xf numFmtId="0" fontId="54" fillId="2" borderId="14" xfId="3" applyFont="1" applyFill="1" applyBorder="1" applyAlignment="1" applyProtection="1">
      <alignment horizontal="center"/>
      <protection locked="0"/>
    </xf>
    <xf numFmtId="0" fontId="54" fillId="0" borderId="13" xfId="3" applyFont="1" applyBorder="1" applyAlignment="1">
      <alignment horizontal="center"/>
    </xf>
    <xf numFmtId="0" fontId="54" fillId="0" borderId="19" xfId="3" applyFont="1" applyBorder="1" applyAlignment="1">
      <alignment horizontal="center"/>
    </xf>
    <xf numFmtId="0" fontId="54" fillId="0" borderId="14" xfId="3" applyFont="1" applyBorder="1" applyAlignment="1">
      <alignment horizontal="center"/>
    </xf>
    <xf numFmtId="0" fontId="55" fillId="0" borderId="5" xfId="3" applyFont="1" applyBorder="1" applyAlignment="1">
      <alignment horizontal="center"/>
    </xf>
    <xf numFmtId="0" fontId="55" fillId="0" borderId="6" xfId="3" applyFont="1" applyBorder="1" applyAlignment="1">
      <alignment horizontal="center"/>
    </xf>
    <xf numFmtId="0" fontId="55" fillId="0" borderId="7" xfId="3" applyFont="1" applyBorder="1" applyAlignment="1">
      <alignment horizontal="center"/>
    </xf>
    <xf numFmtId="0" fontId="55" fillId="0" borderId="8" xfId="3" applyFont="1" applyBorder="1" applyAlignment="1">
      <alignment horizontal="center"/>
    </xf>
    <xf numFmtId="0" fontId="56" fillId="2" borderId="11" xfId="3" applyFont="1" applyFill="1" applyBorder="1" applyAlignment="1" applyProtection="1">
      <alignment horizontal="center"/>
      <protection locked="0"/>
    </xf>
    <xf numFmtId="0" fontId="57" fillId="0" borderId="10" xfId="2" applyNumberFormat="1" applyFont="1" applyFill="1" applyBorder="1" applyAlignment="1">
      <alignment horizontal="center"/>
    </xf>
    <xf numFmtId="0" fontId="46" fillId="3" borderId="4" xfId="2" applyNumberFormat="1" applyFont="1" applyFill="1" applyBorder="1" applyAlignment="1"/>
    <xf numFmtId="0" fontId="44" fillId="3" borderId="0" xfId="3" applyFont="1" applyFill="1" applyBorder="1" applyAlignment="1">
      <alignment horizontal="left"/>
    </xf>
    <xf numFmtId="0" fontId="36" fillId="3" borderId="0" xfId="3" applyFill="1" applyAlignment="1">
      <alignment horizontal="left"/>
    </xf>
    <xf numFmtId="0" fontId="44" fillId="3" borderId="1" xfId="3" applyFont="1" applyFill="1" applyBorder="1" applyAlignment="1">
      <alignment horizontal="left"/>
    </xf>
    <xf numFmtId="0" fontId="58" fillId="3" borderId="0" xfId="3" applyFont="1" applyFill="1"/>
    <xf numFmtId="0" fontId="44" fillId="0" borderId="15" xfId="3" applyFont="1" applyBorder="1" applyAlignment="1">
      <alignment horizontal="center"/>
    </xf>
    <xf numFmtId="0" fontId="44" fillId="0" borderId="25" xfId="3" applyFont="1" applyBorder="1" applyAlignment="1">
      <alignment horizontal="center"/>
    </xf>
    <xf numFmtId="0" fontId="44" fillId="0" borderId="26" xfId="3" applyFont="1" applyBorder="1" applyAlignment="1">
      <alignment horizontal="center"/>
    </xf>
    <xf numFmtId="0" fontId="44" fillId="0" borderId="27" xfId="3" applyFont="1" applyBorder="1" applyAlignment="1">
      <alignment horizontal="center"/>
    </xf>
    <xf numFmtId="0" fontId="50" fillId="2" borderId="5" xfId="3" applyFont="1" applyFill="1" applyBorder="1" applyAlignment="1" applyProtection="1">
      <alignment horizontal="center"/>
      <protection locked="0"/>
    </xf>
    <xf numFmtId="0" fontId="50" fillId="2" borderId="28" xfId="3" applyFont="1" applyFill="1" applyBorder="1" applyAlignment="1" applyProtection="1">
      <alignment horizontal="center"/>
      <protection locked="0"/>
    </xf>
    <xf numFmtId="0" fontId="50" fillId="2" borderId="19" xfId="3" applyFont="1" applyFill="1" applyBorder="1" applyAlignment="1" applyProtection="1">
      <alignment horizontal="center"/>
      <protection locked="0"/>
    </xf>
    <xf numFmtId="0" fontId="50" fillId="0" borderId="23" xfId="3" applyFont="1" applyBorder="1" applyAlignment="1">
      <alignment horizontal="center"/>
    </xf>
    <xf numFmtId="0" fontId="50" fillId="0" borderId="29" xfId="3" applyFont="1" applyBorder="1" applyAlignment="1">
      <alignment horizontal="center"/>
    </xf>
    <xf numFmtId="0" fontId="44" fillId="0" borderId="16" xfId="3" applyFont="1" applyBorder="1" applyAlignment="1">
      <alignment horizontal="center"/>
    </xf>
    <xf numFmtId="2" fontId="44" fillId="0" borderId="4" xfId="3" applyNumberFormat="1" applyFont="1" applyBorder="1" applyAlignment="1">
      <alignment horizontal="center"/>
    </xf>
    <xf numFmtId="2" fontId="44" fillId="0" borderId="12" xfId="3" applyNumberFormat="1" applyFont="1" applyBorder="1" applyAlignment="1">
      <alignment horizontal="center"/>
    </xf>
    <xf numFmtId="0" fontId="54" fillId="2" borderId="28" xfId="3" applyFont="1" applyFill="1" applyBorder="1" applyAlignment="1" applyProtection="1">
      <alignment horizontal="center"/>
      <protection locked="0"/>
    </xf>
    <xf numFmtId="0" fontId="54" fillId="2" borderId="19" xfId="3" applyFont="1" applyFill="1" applyBorder="1" applyAlignment="1" applyProtection="1">
      <alignment horizontal="center"/>
      <protection locked="0"/>
    </xf>
    <xf numFmtId="0" fontId="44" fillId="2" borderId="13" xfId="3" applyFont="1" applyFill="1" applyBorder="1" applyAlignment="1" applyProtection="1">
      <alignment horizontal="center"/>
      <protection locked="0"/>
    </xf>
    <xf numFmtId="0" fontId="36" fillId="4" borderId="0" xfId="3" applyFill="1"/>
    <xf numFmtId="49" fontId="27" fillId="0" borderId="0" xfId="1" applyNumberFormat="1" applyFont="1" applyFill="1" applyBorder="1" applyAlignment="1">
      <alignment vertical="center"/>
    </xf>
    <xf numFmtId="49" fontId="27" fillId="0" borderId="30" xfId="1" applyNumberFormat="1" applyFont="1" applyFill="1" applyBorder="1" applyAlignment="1">
      <alignment horizontal="center" vertical="center"/>
    </xf>
    <xf numFmtId="0" fontId="50" fillId="5" borderId="7" xfId="3" applyFont="1" applyFill="1" applyBorder="1" applyAlignment="1" applyProtection="1">
      <alignment horizontal="center"/>
      <protection locked="0"/>
    </xf>
    <xf numFmtId="0" fontId="50" fillId="5" borderId="8" xfId="3" applyFont="1" applyFill="1" applyBorder="1" applyAlignment="1" applyProtection="1">
      <alignment horizontal="center"/>
      <protection locked="0"/>
    </xf>
    <xf numFmtId="0" fontId="50" fillId="5" borderId="21" xfId="3" applyFont="1" applyFill="1" applyBorder="1" applyAlignment="1" applyProtection="1">
      <alignment horizontal="center"/>
      <protection locked="0"/>
    </xf>
    <xf numFmtId="0" fontId="50" fillId="5" borderId="22" xfId="3" applyFont="1" applyFill="1" applyBorder="1" applyAlignment="1" applyProtection="1">
      <alignment horizontal="center"/>
      <protection locked="0"/>
    </xf>
    <xf numFmtId="0" fontId="50" fillId="5" borderId="18" xfId="3" applyFont="1" applyFill="1" applyBorder="1" applyAlignment="1" applyProtection="1">
      <alignment horizontal="center"/>
      <protection locked="0"/>
    </xf>
    <xf numFmtId="0" fontId="59" fillId="5" borderId="7" xfId="3" applyFont="1" applyFill="1" applyBorder="1" applyAlignment="1" applyProtection="1">
      <alignment horizontal="center"/>
      <protection locked="0"/>
    </xf>
    <xf numFmtId="0" fontId="59" fillId="5" borderId="6" xfId="3" applyFont="1" applyFill="1" applyBorder="1" applyAlignment="1" applyProtection="1">
      <alignment horizontal="center"/>
      <protection locked="0"/>
    </xf>
    <xf numFmtId="0" fontId="59" fillId="5" borderId="28" xfId="3" applyFont="1" applyFill="1" applyBorder="1" applyAlignment="1" applyProtection="1">
      <alignment horizontal="center"/>
      <protection locked="0"/>
    </xf>
    <xf numFmtId="0" fontId="59" fillId="5" borderId="19" xfId="3" applyFont="1" applyFill="1" applyBorder="1" applyAlignment="1" applyProtection="1">
      <alignment horizontal="center"/>
      <protection locked="0"/>
    </xf>
    <xf numFmtId="0" fontId="59" fillId="5" borderId="13" xfId="3" applyFont="1" applyFill="1" applyBorder="1" applyAlignment="1" applyProtection="1">
      <alignment horizontal="center"/>
      <protection locked="0"/>
    </xf>
    <xf numFmtId="0" fontId="50" fillId="5" borderId="5" xfId="3" applyFont="1" applyFill="1" applyBorder="1" applyAlignment="1" applyProtection="1">
      <alignment horizontal="center"/>
      <protection locked="0"/>
    </xf>
    <xf numFmtId="0" fontId="50" fillId="5" borderId="6" xfId="3" applyFont="1" applyFill="1" applyBorder="1" applyAlignment="1" applyProtection="1">
      <alignment horizontal="center"/>
      <protection locked="0"/>
    </xf>
    <xf numFmtId="0" fontId="54" fillId="5" borderId="28" xfId="3" applyFont="1" applyFill="1" applyBorder="1" applyAlignment="1" applyProtection="1">
      <alignment horizontal="center"/>
      <protection locked="0"/>
    </xf>
    <xf numFmtId="0" fontId="54" fillId="5" borderId="19" xfId="3" applyFont="1" applyFill="1" applyBorder="1" applyAlignment="1" applyProtection="1">
      <alignment horizontal="center"/>
      <protection locked="0"/>
    </xf>
    <xf numFmtId="0" fontId="54" fillId="5" borderId="13" xfId="3" applyFont="1" applyFill="1" applyBorder="1" applyAlignment="1" applyProtection="1">
      <alignment horizontal="center"/>
      <protection locked="0"/>
    </xf>
    <xf numFmtId="0" fontId="54" fillId="5" borderId="7" xfId="3" applyFont="1" applyFill="1" applyBorder="1" applyAlignment="1" applyProtection="1">
      <alignment horizontal="center"/>
      <protection locked="0"/>
    </xf>
    <xf numFmtId="0" fontId="54" fillId="5" borderId="6" xfId="3" applyFont="1" applyFill="1" applyBorder="1" applyAlignment="1" applyProtection="1">
      <alignment horizontal="center"/>
      <protection locked="0"/>
    </xf>
    <xf numFmtId="0" fontId="50" fillId="5" borderId="23" xfId="3" applyFont="1" applyFill="1" applyBorder="1" applyAlignment="1" applyProtection="1">
      <alignment horizontal="center"/>
      <protection locked="0"/>
    </xf>
    <xf numFmtId="0" fontId="50" fillId="5" borderId="17" xfId="3" applyFont="1" applyFill="1" applyBorder="1" applyAlignment="1" applyProtection="1">
      <alignment horizontal="center"/>
      <protection locked="0"/>
    </xf>
    <xf numFmtId="0" fontId="50" fillId="5" borderId="28" xfId="3" applyFont="1" applyFill="1" applyBorder="1" applyAlignment="1" applyProtection="1">
      <alignment horizontal="center"/>
      <protection locked="0"/>
    </xf>
    <xf numFmtId="0" fontId="50" fillId="5" borderId="19" xfId="3" applyFont="1" applyFill="1" applyBorder="1" applyAlignment="1" applyProtection="1">
      <alignment horizontal="center"/>
      <protection locked="0"/>
    </xf>
    <xf numFmtId="0" fontId="50" fillId="5" borderId="13" xfId="3" applyFont="1" applyFill="1" applyBorder="1" applyAlignment="1" applyProtection="1">
      <alignment horizontal="center"/>
      <protection locked="0"/>
    </xf>
    <xf numFmtId="0" fontId="50" fillId="5" borderId="14" xfId="3" applyFont="1" applyFill="1" applyBorder="1" applyAlignment="1" applyProtection="1">
      <alignment horizontal="center"/>
      <protection locked="0"/>
    </xf>
    <xf numFmtId="0" fontId="44" fillId="2" borderId="4" xfId="3" applyFont="1" applyFill="1" applyBorder="1" applyAlignment="1" applyProtection="1">
      <alignment horizontal="center"/>
      <protection locked="0"/>
    </xf>
    <xf numFmtId="49" fontId="27" fillId="0" borderId="31" xfId="1" applyNumberFormat="1" applyFont="1" applyFill="1" applyBorder="1" applyAlignment="1">
      <alignment horizontal="left" vertical="center"/>
    </xf>
    <xf numFmtId="0" fontId="50" fillId="5" borderId="32" xfId="3" applyFont="1" applyFill="1" applyBorder="1" applyAlignment="1" applyProtection="1">
      <alignment horizontal="center"/>
      <protection locked="0"/>
    </xf>
    <xf numFmtId="0" fontId="50" fillId="5" borderId="33" xfId="3" applyFont="1" applyFill="1" applyBorder="1" applyAlignment="1" applyProtection="1">
      <alignment horizontal="center"/>
      <protection locked="0"/>
    </xf>
    <xf numFmtId="0" fontId="50" fillId="5" borderId="2" xfId="3" applyFont="1" applyFill="1" applyBorder="1" applyAlignment="1" applyProtection="1">
      <alignment horizontal="center"/>
      <protection locked="0"/>
    </xf>
    <xf numFmtId="0" fontId="50" fillId="2" borderId="34" xfId="3" applyFont="1" applyFill="1" applyBorder="1" applyAlignment="1" applyProtection="1">
      <alignment horizontal="center"/>
      <protection locked="0"/>
    </xf>
    <xf numFmtId="0" fontId="50" fillId="2" borderId="35" xfId="3" applyFont="1" applyFill="1" applyBorder="1" applyAlignment="1" applyProtection="1">
      <alignment horizontal="center"/>
      <protection locked="0"/>
    </xf>
    <xf numFmtId="0" fontId="50" fillId="2" borderId="3" xfId="3" applyFont="1" applyFill="1" applyBorder="1" applyAlignment="1" applyProtection="1">
      <alignment horizontal="center"/>
      <protection locked="0"/>
    </xf>
    <xf numFmtId="0" fontId="46" fillId="0" borderId="12" xfId="2" applyNumberFormat="1" applyFont="1" applyFill="1" applyBorder="1" applyAlignment="1">
      <alignment horizontal="center"/>
    </xf>
    <xf numFmtId="0" fontId="60" fillId="0" borderId="0" xfId="3" applyFont="1" applyAlignment="1">
      <alignment horizontal="left"/>
    </xf>
    <xf numFmtId="49" fontId="11" fillId="0" borderId="0" xfId="1" applyNumberFormat="1" applyFont="1" applyFill="1" applyBorder="1" applyAlignment="1">
      <alignment vertical="top"/>
    </xf>
    <xf numFmtId="49" fontId="11" fillId="0" borderId="0" xfId="1" applyNumberFormat="1" applyFont="1" applyBorder="1" applyAlignment="1">
      <alignment vertical="top"/>
    </xf>
    <xf numFmtId="49" fontId="12" fillId="0" borderId="0" xfId="1" applyNumberFormat="1" applyFont="1" applyBorder="1" applyAlignment="1">
      <alignment vertical="top"/>
    </xf>
    <xf numFmtId="49" fontId="4" fillId="0" borderId="0" xfId="1" applyNumberFormat="1" applyFont="1" applyBorder="1" applyAlignment="1">
      <alignment horizontal="left"/>
    </xf>
    <xf numFmtId="49" fontId="13" fillId="0" borderId="0" xfId="1" applyNumberFormat="1" applyFont="1" applyBorder="1" applyAlignment="1">
      <alignment vertical="top"/>
    </xf>
    <xf numFmtId="0" fontId="12" fillId="0" borderId="0" xfId="1" applyFont="1" applyBorder="1" applyAlignment="1">
      <alignment vertical="top"/>
    </xf>
    <xf numFmtId="49" fontId="12" fillId="0" borderId="0" xfId="1" applyNumberFormat="1" applyFont="1" applyAlignment="1">
      <alignment vertical="top"/>
    </xf>
    <xf numFmtId="49" fontId="13" fillId="0" borderId="0" xfId="1" applyNumberFormat="1" applyFont="1" applyAlignment="1">
      <alignment vertical="top"/>
    </xf>
    <xf numFmtId="0" fontId="4" fillId="0" borderId="0" xfId="1" applyNumberFormat="1" applyFont="1" applyFill="1" applyBorder="1" applyAlignment="1">
      <alignment vertical="top"/>
    </xf>
    <xf numFmtId="0" fontId="4" fillId="0" borderId="0" xfId="1" applyNumberFormat="1" applyFont="1"/>
    <xf numFmtId="0" fontId="14" fillId="0" borderId="0" xfId="1" applyNumberFormat="1" applyFont="1"/>
    <xf numFmtId="0" fontId="7" fillId="0" borderId="0" xfId="1" applyNumberFormat="1" applyFont="1"/>
    <xf numFmtId="0" fontId="15" fillId="0" borderId="0" xfId="1" applyNumberFormat="1" applyFont="1"/>
    <xf numFmtId="49" fontId="15" fillId="0" borderId="0" xfId="1" applyNumberFormat="1" applyFont="1"/>
    <xf numFmtId="0" fontId="10" fillId="0" borderId="0" xfId="1" applyNumberFormat="1" applyFont="1" applyFill="1" applyBorder="1" applyAlignment="1">
      <alignment vertical="center"/>
    </xf>
    <xf numFmtId="0" fontId="14" fillId="0" borderId="0" xfId="1" applyFont="1"/>
    <xf numFmtId="0" fontId="27" fillId="0" borderId="0" xfId="1" applyNumberFormat="1" applyFont="1" applyAlignment="1">
      <alignment horizontal="center"/>
    </xf>
    <xf numFmtId="0" fontId="10" fillId="0" borderId="0" xfId="1" applyNumberFormat="1" applyFont="1" applyFill="1" applyAlignment="1">
      <alignment vertical="center"/>
    </xf>
    <xf numFmtId="0" fontId="16" fillId="0" borderId="0" xfId="1" applyNumberFormat="1" applyFont="1" applyFill="1" applyBorder="1" applyAlignment="1">
      <alignment vertical="center"/>
    </xf>
    <xf numFmtId="49" fontId="10" fillId="0" borderId="0" xfId="1" applyNumberFormat="1" applyFont="1" applyFill="1" applyBorder="1" applyAlignment="1">
      <alignment vertical="center"/>
    </xf>
    <xf numFmtId="49" fontId="16" fillId="0" borderId="0" xfId="1" applyNumberFormat="1" applyFont="1" applyFill="1" applyAlignment="1">
      <alignment vertical="center"/>
    </xf>
    <xf numFmtId="14" fontId="51" fillId="0" borderId="0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49" fontId="17" fillId="0" borderId="0" xfId="1" applyNumberFormat="1" applyFont="1" applyFill="1" applyBorder="1" applyAlignment="1">
      <alignment horizontal="right" vertical="center"/>
    </xf>
    <xf numFmtId="49" fontId="8" fillId="0" borderId="21" xfId="1" applyNumberFormat="1" applyFont="1" applyFill="1" applyBorder="1" applyAlignment="1">
      <alignment horizontal="right" vertical="center"/>
    </xf>
    <xf numFmtId="49" fontId="8" fillId="0" borderId="21" xfId="1" applyNumberFormat="1" applyFont="1" applyFill="1" applyBorder="1" applyAlignment="1">
      <alignment horizontal="center" vertical="center"/>
    </xf>
    <xf numFmtId="0" fontId="8" fillId="0" borderId="21" xfId="1" applyNumberFormat="1" applyFont="1" applyFill="1" applyBorder="1" applyAlignment="1">
      <alignment horizontal="center" vertical="center"/>
    </xf>
    <xf numFmtId="49" fontId="8" fillId="0" borderId="21" xfId="1" applyNumberFormat="1" applyFont="1" applyFill="1" applyBorder="1" applyAlignment="1">
      <alignment horizontal="left" vertical="center"/>
    </xf>
    <xf numFmtId="49" fontId="14" fillId="0" borderId="21" xfId="1" applyNumberFormat="1" applyFill="1" applyBorder="1" applyAlignment="1">
      <alignment vertical="center"/>
    </xf>
    <xf numFmtId="49" fontId="19" fillId="0" borderId="21" xfId="1" applyNumberFormat="1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>
      <alignment horizontal="center" vertical="center"/>
    </xf>
    <xf numFmtId="49" fontId="19" fillId="0" borderId="0" xfId="1" applyNumberFormat="1" applyFont="1" applyFill="1" applyBorder="1" applyAlignment="1">
      <alignment horizontal="center" vertical="center"/>
    </xf>
    <xf numFmtId="49" fontId="19" fillId="0" borderId="0" xfId="1" applyNumberFormat="1" applyFont="1" applyFill="1" applyBorder="1" applyAlignment="1">
      <alignment vertical="center"/>
    </xf>
    <xf numFmtId="0" fontId="8" fillId="0" borderId="0" xfId="1" applyFont="1" applyBorder="1" applyAlignment="1">
      <alignment vertical="center"/>
    </xf>
    <xf numFmtId="0" fontId="20" fillId="0" borderId="36" xfId="1" applyNumberFormat="1" applyFont="1" applyFill="1" applyBorder="1" applyAlignment="1">
      <alignment horizontal="center" vertical="center"/>
    </xf>
    <xf numFmtId="0" fontId="7" fillId="0" borderId="21" xfId="1" applyNumberFormat="1" applyFont="1" applyFill="1" applyBorder="1" applyAlignment="1">
      <alignment horizontal="center" vertical="center"/>
    </xf>
    <xf numFmtId="0" fontId="7" fillId="0" borderId="37" xfId="1" applyNumberFormat="1" applyFont="1" applyFill="1" applyBorder="1" applyAlignment="1">
      <alignment horizontal="center" vertical="center"/>
    </xf>
    <xf numFmtId="0" fontId="27" fillId="0" borderId="36" xfId="1" applyNumberFormat="1" applyFont="1" applyFill="1" applyBorder="1" applyAlignment="1" applyProtection="1">
      <alignment horizontal="center" vertical="center"/>
      <protection locked="0"/>
    </xf>
    <xf numFmtId="0" fontId="9" fillId="0" borderId="21" xfId="1" applyNumberFormat="1" applyFont="1" applyFill="1" applyBorder="1" applyAlignment="1">
      <alignment vertical="center"/>
    </xf>
    <xf numFmtId="0" fontId="28" fillId="0" borderId="20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NumberFormat="1" applyFont="1" applyFill="1" applyBorder="1" applyAlignment="1">
      <alignment vertical="center"/>
    </xf>
    <xf numFmtId="0" fontId="28" fillId="0" borderId="0" xfId="1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22" fillId="0" borderId="0" xfId="1" applyNumberFormat="1" applyFont="1" applyFill="1" applyAlignment="1">
      <alignment vertical="center"/>
    </xf>
    <xf numFmtId="0" fontId="14" fillId="0" borderId="0" xfId="1" applyNumberFormat="1" applyFont="1" applyFill="1" applyAlignment="1">
      <alignment vertical="center"/>
    </xf>
    <xf numFmtId="0" fontId="14" fillId="0" borderId="0" xfId="1" applyNumberFormat="1" applyFont="1" applyAlignment="1">
      <alignment vertical="center"/>
    </xf>
    <xf numFmtId="0" fontId="21" fillId="0" borderId="37" xfId="1" applyNumberFormat="1" applyFont="1" applyFill="1" applyBorder="1" applyAlignment="1">
      <alignment horizontal="center" vertical="center"/>
    </xf>
    <xf numFmtId="0" fontId="61" fillId="0" borderId="36" xfId="1" applyNumberFormat="1" applyFont="1" applyFill="1" applyBorder="1" applyAlignment="1" applyProtection="1">
      <alignment horizontal="center" vertical="center"/>
      <protection locked="0"/>
    </xf>
    <xf numFmtId="0" fontId="7" fillId="0" borderId="21" xfId="1" applyNumberFormat="1" applyFont="1" applyFill="1" applyBorder="1" applyAlignment="1">
      <alignment vertical="center"/>
    </xf>
    <xf numFmtId="0" fontId="28" fillId="0" borderId="17" xfId="1" applyNumberFormat="1" applyFont="1" applyFill="1" applyBorder="1" applyAlignment="1">
      <alignment horizontal="center" vertical="center"/>
    </xf>
    <xf numFmtId="0" fontId="7" fillId="0" borderId="30" xfId="1" applyNumberFormat="1" applyFont="1" applyFill="1" applyBorder="1" applyAlignment="1" applyProtection="1">
      <alignment vertical="center"/>
      <protection locked="0"/>
    </xf>
    <xf numFmtId="0" fontId="28" fillId="0" borderId="38" xfId="1" applyNumberFormat="1" applyFont="1" applyFill="1" applyBorder="1" applyAlignment="1" applyProtection="1">
      <alignment vertical="center"/>
      <protection locked="0"/>
    </xf>
    <xf numFmtId="0" fontId="28" fillId="0" borderId="17" xfId="1" applyNumberFormat="1" applyFont="1" applyFill="1" applyBorder="1" applyAlignment="1" applyProtection="1">
      <alignment horizontal="center" vertical="center"/>
      <protection locked="0"/>
    </xf>
    <xf numFmtId="0" fontId="7" fillId="0" borderId="39" xfId="1" applyNumberFormat="1" applyFont="1" applyFill="1" applyBorder="1" applyAlignment="1">
      <alignment vertical="center"/>
    </xf>
    <xf numFmtId="0" fontId="28" fillId="0" borderId="20" xfId="1" applyNumberFormat="1" applyFont="1" applyFill="1" applyBorder="1" applyAlignment="1">
      <alignment horizontal="left" vertical="center"/>
    </xf>
    <xf numFmtId="0" fontId="62" fillId="0" borderId="30" xfId="1" applyNumberFormat="1" applyFont="1" applyFill="1" applyBorder="1" applyAlignment="1" applyProtection="1">
      <alignment horizontal="center" vertical="center"/>
      <protection locked="0"/>
    </xf>
    <xf numFmtId="0" fontId="28" fillId="0" borderId="38" xfId="1" applyNumberFormat="1" applyFont="1" applyFill="1" applyBorder="1" applyAlignment="1">
      <alignment vertical="center"/>
    </xf>
    <xf numFmtId="49" fontId="27" fillId="0" borderId="0" xfId="1" applyNumberFormat="1" applyFont="1" applyFill="1" applyBorder="1" applyAlignment="1">
      <alignment horizontal="right" vertical="center"/>
    </xf>
    <xf numFmtId="0" fontId="28" fillId="0" borderId="40" xfId="1" applyNumberFormat="1" applyFont="1" applyFill="1" applyBorder="1" applyAlignment="1" applyProtection="1">
      <alignment vertical="center"/>
      <protection locked="0"/>
    </xf>
    <xf numFmtId="0" fontId="28" fillId="0" borderId="0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horizontal="left" vertical="center"/>
    </xf>
    <xf numFmtId="0" fontId="28" fillId="0" borderId="40" xfId="1" applyNumberFormat="1" applyFont="1" applyFill="1" applyBorder="1" applyAlignment="1">
      <alignment horizontal="left" vertical="center"/>
    </xf>
    <xf numFmtId="0" fontId="22" fillId="0" borderId="0" xfId="1" applyNumberFormat="1" applyFont="1" applyFill="1" applyBorder="1" applyAlignment="1">
      <alignment vertical="center"/>
    </xf>
    <xf numFmtId="0" fontId="14" fillId="0" borderId="0" xfId="1" applyNumberFormat="1" applyFont="1" applyFill="1" applyBorder="1" applyAlignment="1">
      <alignment vertical="center"/>
    </xf>
    <xf numFmtId="0" fontId="7" fillId="0" borderId="30" xfId="1" applyNumberFormat="1" applyFont="1" applyFill="1" applyBorder="1" applyAlignment="1" applyProtection="1">
      <alignment horizontal="left" vertical="center"/>
      <protection locked="0"/>
    </xf>
    <xf numFmtId="0" fontId="31" fillId="0" borderId="20" xfId="1" applyNumberFormat="1" applyFont="1" applyFill="1" applyBorder="1" applyAlignment="1">
      <alignment horizontal="right" vertical="center"/>
    </xf>
    <xf numFmtId="0" fontId="28" fillId="0" borderId="40" xfId="1" applyNumberFormat="1" applyFont="1" applyFill="1" applyBorder="1" applyAlignment="1">
      <alignment vertical="center"/>
    </xf>
    <xf numFmtId="0" fontId="28" fillId="0" borderId="20" xfId="1" applyNumberFormat="1" applyFont="1" applyFill="1" applyBorder="1" applyAlignment="1">
      <alignment vertical="center"/>
    </xf>
    <xf numFmtId="0" fontId="20" fillId="0" borderId="37" xfId="1" applyNumberFormat="1" applyFont="1" applyFill="1" applyBorder="1" applyAlignment="1">
      <alignment horizontal="center" vertical="center"/>
    </xf>
    <xf numFmtId="0" fontId="30" fillId="0" borderId="0" xfId="1" applyNumberFormat="1" applyFont="1" applyFill="1" applyBorder="1" applyAlignment="1">
      <alignment vertical="center"/>
    </xf>
    <xf numFmtId="0" fontId="31" fillId="0" borderId="0" xfId="1" applyNumberFormat="1" applyFont="1" applyFill="1" applyBorder="1" applyAlignment="1">
      <alignment horizontal="right" vertical="center"/>
    </xf>
    <xf numFmtId="0" fontId="28" fillId="0" borderId="0" xfId="1" applyNumberFormat="1" applyFont="1" applyFill="1" applyBorder="1" applyAlignment="1">
      <alignment horizontal="left" vertical="center"/>
    </xf>
    <xf numFmtId="0" fontId="7" fillId="0" borderId="30" xfId="1" applyNumberFormat="1" applyFont="1" applyFill="1" applyBorder="1" applyAlignment="1" applyProtection="1">
      <alignment horizontal="right" vertical="center"/>
      <protection locked="0"/>
    </xf>
    <xf numFmtId="0" fontId="31" fillId="0" borderId="38" xfId="1" applyNumberFormat="1" applyFont="1" applyFill="1" applyBorder="1" applyAlignment="1" applyProtection="1">
      <alignment horizontal="right" vertical="center"/>
      <protection locked="0"/>
    </xf>
    <xf numFmtId="0" fontId="22" fillId="0" borderId="40" xfId="1" applyNumberFormat="1" applyFont="1" applyFill="1" applyBorder="1" applyAlignment="1">
      <alignment vertical="center"/>
    </xf>
    <xf numFmtId="0" fontId="28" fillId="0" borderId="18" xfId="1" applyNumberFormat="1" applyFont="1" applyFill="1" applyBorder="1" applyAlignment="1" applyProtection="1">
      <alignment vertical="center"/>
      <protection locked="0"/>
    </xf>
    <xf numFmtId="0" fontId="28" fillId="0" borderId="17" xfId="1" applyNumberFormat="1" applyFont="1" applyFill="1" applyBorder="1" applyAlignment="1" applyProtection="1">
      <alignment vertical="center"/>
      <protection locked="0"/>
    </xf>
    <xf numFmtId="0" fontId="28" fillId="0" borderId="41" xfId="1" applyNumberFormat="1" applyFont="1" applyFill="1" applyBorder="1" applyAlignment="1" applyProtection="1">
      <alignment vertical="center"/>
      <protection locked="0"/>
    </xf>
    <xf numFmtId="0" fontId="28" fillId="0" borderId="20" xfId="1" applyNumberFormat="1" applyFont="1" applyFill="1" applyBorder="1" applyAlignment="1">
      <alignment horizontal="center" vertical="center"/>
    </xf>
    <xf numFmtId="0" fontId="22" fillId="0" borderId="40" xfId="1" applyNumberFormat="1" applyFont="1" applyFill="1" applyBorder="1" applyAlignment="1" applyProtection="1">
      <alignment vertical="center"/>
      <protection locked="0"/>
    </xf>
    <xf numFmtId="0" fontId="62" fillId="0" borderId="42" xfId="1" applyNumberFormat="1" applyFont="1" applyFill="1" applyBorder="1" applyAlignment="1" applyProtection="1">
      <alignment horizontal="center" vertical="center"/>
      <protection locked="0"/>
    </xf>
    <xf numFmtId="0" fontId="9" fillId="0" borderId="0" xfId="1" applyNumberFormat="1" applyFont="1" applyFill="1" applyBorder="1" applyAlignment="1">
      <alignment vertical="center"/>
    </xf>
    <xf numFmtId="0" fontId="14" fillId="0" borderId="40" xfId="1" applyNumberFormat="1" applyFont="1" applyFill="1" applyBorder="1" applyAlignment="1">
      <alignment vertical="center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62" fillId="0" borderId="30" xfId="1" applyNumberFormat="1" applyFont="1" applyFill="1" applyBorder="1" applyAlignment="1" applyProtection="1">
      <alignment horizontal="right" vertical="center"/>
      <protection locked="0"/>
    </xf>
    <xf numFmtId="0" fontId="22" fillId="0" borderId="43" xfId="1" applyNumberFormat="1" applyFont="1" applyFill="1" applyBorder="1" applyAlignment="1">
      <alignment vertical="center"/>
    </xf>
    <xf numFmtId="0" fontId="28" fillId="0" borderId="21" xfId="1" applyNumberFormat="1" applyFont="1" applyFill="1" applyBorder="1" applyAlignment="1">
      <alignment vertical="center"/>
    </xf>
    <xf numFmtId="0" fontId="63" fillId="0" borderId="0" xfId="1" applyNumberFormat="1" applyFont="1" applyFill="1" applyBorder="1" applyAlignment="1">
      <alignment vertical="center"/>
    </xf>
    <xf numFmtId="0" fontId="52" fillId="0" borderId="0" xfId="1" applyNumberFormat="1" applyFont="1" applyFill="1" applyBorder="1" applyAlignment="1">
      <alignment vertical="center"/>
    </xf>
    <xf numFmtId="0" fontId="22" fillId="0" borderId="0" xfId="1" applyNumberFormat="1" applyFont="1" applyFill="1" applyBorder="1" applyAlignment="1" applyProtection="1">
      <alignment vertical="center"/>
      <protection locked="0"/>
    </xf>
    <xf numFmtId="0" fontId="14" fillId="0" borderId="21" xfId="1" applyNumberFormat="1" applyFont="1" applyFill="1" applyBorder="1" applyAlignment="1">
      <alignment vertical="center"/>
    </xf>
    <xf numFmtId="0" fontId="32" fillId="0" borderId="0" xfId="1" applyNumberFormat="1" applyFont="1" applyFill="1" applyBorder="1" applyAlignment="1">
      <alignment horizontal="right" vertical="center"/>
    </xf>
    <xf numFmtId="0" fontId="31" fillId="0" borderId="0" xfId="1" applyNumberFormat="1" applyFont="1" applyFill="1" applyBorder="1" applyAlignment="1">
      <alignment vertical="center"/>
    </xf>
    <xf numFmtId="0" fontId="64" fillId="0" borderId="0" xfId="1" applyNumberFormat="1" applyFont="1" applyFill="1" applyBorder="1" applyAlignment="1" applyProtection="1">
      <alignment vertical="center"/>
      <protection locked="0"/>
    </xf>
    <xf numFmtId="0" fontId="64" fillId="0" borderId="38" xfId="1" applyNumberFormat="1" applyFont="1" applyFill="1" applyBorder="1" applyAlignment="1" applyProtection="1">
      <alignment horizontal="center" vertical="center"/>
      <protection locked="0"/>
    </xf>
    <xf numFmtId="0" fontId="9" fillId="0" borderId="0" xfId="1" applyNumberFormat="1" applyFont="1" applyFill="1" applyBorder="1" applyAlignment="1">
      <alignment horizontal="left" vertical="center"/>
    </xf>
    <xf numFmtId="0" fontId="33" fillId="0" borderId="0" xfId="1" applyNumberFormat="1" applyFont="1" applyFill="1" applyBorder="1" applyAlignment="1">
      <alignment vertical="center"/>
    </xf>
    <xf numFmtId="0" fontId="23" fillId="0" borderId="0" xfId="1" applyNumberFormat="1" applyFont="1" applyFill="1" applyBorder="1" applyAlignment="1">
      <alignment horizontal="right" vertical="center"/>
    </xf>
    <xf numFmtId="0" fontId="7" fillId="0" borderId="41" xfId="1" applyNumberFormat="1" applyFont="1" applyFill="1" applyBorder="1" applyAlignment="1">
      <alignment vertical="center"/>
    </xf>
    <xf numFmtId="0" fontId="7" fillId="0" borderId="0" xfId="1" applyNumberFormat="1" applyFont="1" applyAlignment="1">
      <alignment vertical="center"/>
    </xf>
    <xf numFmtId="0" fontId="62" fillId="0" borderId="43" xfId="1" applyNumberFormat="1" applyFont="1" applyFill="1" applyBorder="1" applyAlignment="1" applyProtection="1">
      <alignment vertical="center"/>
      <protection locked="0"/>
    </xf>
    <xf numFmtId="0" fontId="22" fillId="0" borderId="38" xfId="1" applyNumberFormat="1" applyFont="1" applyFill="1" applyBorder="1" applyAlignment="1">
      <alignment vertical="center"/>
    </xf>
    <xf numFmtId="16" fontId="7" fillId="0" borderId="39" xfId="1" applyNumberFormat="1" applyFont="1" applyFill="1" applyBorder="1" applyAlignment="1">
      <alignment vertical="center"/>
    </xf>
    <xf numFmtId="16" fontId="7" fillId="0" borderId="20" xfId="1" applyNumberFormat="1" applyFont="1" applyFill="1" applyBorder="1" applyAlignment="1">
      <alignment vertical="center"/>
    </xf>
    <xf numFmtId="0" fontId="7" fillId="0" borderId="40" xfId="1" applyNumberFormat="1" applyFont="1" applyFill="1" applyBorder="1" applyAlignment="1">
      <alignment vertical="center"/>
    </xf>
    <xf numFmtId="0" fontId="7" fillId="0" borderId="18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horizontal="right" vertical="center"/>
    </xf>
    <xf numFmtId="14" fontId="62" fillId="0" borderId="43" xfId="1" applyNumberFormat="1" applyFont="1" applyFill="1" applyBorder="1" applyAlignment="1" applyProtection="1">
      <alignment horizontal="center" vertical="center"/>
      <protection locked="0"/>
    </xf>
    <xf numFmtId="0" fontId="62" fillId="0" borderId="20" xfId="1" applyNumberFormat="1" applyFont="1" applyFill="1" applyBorder="1" applyAlignment="1" applyProtection="1">
      <alignment vertical="center"/>
      <protection locked="0"/>
    </xf>
    <xf numFmtId="0" fontId="62" fillId="0" borderId="0" xfId="1" applyNumberFormat="1" applyFont="1" applyFill="1" applyBorder="1" applyAlignment="1" applyProtection="1">
      <alignment vertical="center"/>
      <protection locked="0"/>
    </xf>
    <xf numFmtId="0" fontId="62" fillId="0" borderId="31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/>
    <xf numFmtId="0" fontId="14" fillId="0" borderId="0" xfId="1"/>
    <xf numFmtId="0" fontId="14" fillId="0" borderId="0" xfId="1" applyFill="1"/>
    <xf numFmtId="0" fontId="18" fillId="0" borderId="0" xfId="1" applyFont="1" applyFill="1"/>
    <xf numFmtId="0" fontId="15" fillId="0" borderId="0" xfId="1" applyFont="1" applyFill="1"/>
    <xf numFmtId="0" fontId="14" fillId="6" borderId="0" xfId="1" applyFont="1" applyFill="1"/>
    <xf numFmtId="0" fontId="18" fillId="0" borderId="0" xfId="1" applyFont="1"/>
    <xf numFmtId="0" fontId="15" fillId="0" borderId="0" xfId="1" applyFont="1"/>
    <xf numFmtId="0" fontId="63" fillId="0" borderId="0" xfId="1" applyNumberFormat="1" applyFont="1" applyFill="1" applyBorder="1" applyAlignment="1">
      <alignment horizontal="left" vertical="center"/>
    </xf>
    <xf numFmtId="0" fontId="65" fillId="0" borderId="0" xfId="1" applyNumberFormat="1" applyFont="1" applyFill="1" applyBorder="1" applyAlignment="1">
      <alignment vertical="center"/>
    </xf>
    <xf numFmtId="0" fontId="53" fillId="0" borderId="0" xfId="3" applyFont="1" applyBorder="1" applyAlignment="1">
      <alignment horizontal="center" vertical="center"/>
    </xf>
    <xf numFmtId="49" fontId="27" fillId="0" borderId="30" xfId="1" applyNumberFormat="1" applyFont="1" applyFill="1" applyBorder="1" applyAlignment="1">
      <alignment horizontal="center" vertical="center"/>
    </xf>
    <xf numFmtId="49" fontId="27" fillId="0" borderId="38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/>
    </xf>
    <xf numFmtId="0" fontId="62" fillId="0" borderId="30" xfId="1" applyNumberFormat="1" applyFont="1" applyFill="1" applyBorder="1" applyAlignment="1" applyProtection="1">
      <alignment horizontal="center" vertical="center"/>
      <protection locked="0"/>
    </xf>
    <xf numFmtId="0" fontId="62" fillId="0" borderId="43" xfId="1" applyNumberFormat="1" applyFont="1" applyFill="1" applyBorder="1" applyAlignment="1" applyProtection="1">
      <alignment horizontal="center" vertical="center"/>
      <protection locked="0"/>
    </xf>
    <xf numFmtId="0" fontId="62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NumberFormat="1" applyFont="1" applyFill="1" applyBorder="1" applyAlignment="1">
      <alignment horizontal="center" vertical="center"/>
    </xf>
    <xf numFmtId="49" fontId="27" fillId="0" borderId="43" xfId="1" applyNumberFormat="1" applyFont="1" applyFill="1" applyBorder="1" applyAlignment="1">
      <alignment horizontal="center" vertical="center"/>
    </xf>
    <xf numFmtId="0" fontId="14" fillId="0" borderId="0" xfId="1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_Formato Circuito Colombia FCT" xfId="2"/>
    <cellStyle name="Normal_Formato Resultados Round Robin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9</xdr:row>
      <xdr:rowOff>0</xdr:rowOff>
    </xdr:from>
    <xdr:to>
      <xdr:col>10</xdr:col>
      <xdr:colOff>180975</xdr:colOff>
      <xdr:row>10</xdr:row>
      <xdr:rowOff>9525</xdr:rowOff>
    </xdr:to>
    <xdr:sp macro="" textlink="">
      <xdr:nvSpPr>
        <xdr:cNvPr id="631497" name="Rectangle 1">
          <a:extLst>
            <a:ext uri="{FF2B5EF4-FFF2-40B4-BE49-F238E27FC236}">
              <a16:creationId xmlns:a16="http://schemas.microsoft.com/office/drawing/2014/main" id="{B1073D5A-8ADC-45D3-BD9B-AB37408D794D}"/>
            </a:ext>
          </a:extLst>
        </xdr:cNvPr>
        <xdr:cNvSpPr>
          <a:spLocks noChangeArrowheads="1"/>
        </xdr:cNvSpPr>
      </xdr:nvSpPr>
      <xdr:spPr bwMode="auto">
        <a:xfrm>
          <a:off x="4191000" y="2266950"/>
          <a:ext cx="8477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180975</xdr:colOff>
      <xdr:row>10</xdr:row>
      <xdr:rowOff>9525</xdr:rowOff>
    </xdr:from>
    <xdr:to>
      <xdr:col>16</xdr:col>
      <xdr:colOff>190500</xdr:colOff>
      <xdr:row>10</xdr:row>
      <xdr:rowOff>228600</xdr:rowOff>
    </xdr:to>
    <xdr:sp macro="" textlink="">
      <xdr:nvSpPr>
        <xdr:cNvPr id="631498" name="Rectangle 2">
          <a:extLst>
            <a:ext uri="{FF2B5EF4-FFF2-40B4-BE49-F238E27FC236}">
              <a16:creationId xmlns:a16="http://schemas.microsoft.com/office/drawing/2014/main" id="{ADD37DBB-CAA4-4467-B990-B53416DCC2C3}"/>
            </a:ext>
          </a:extLst>
        </xdr:cNvPr>
        <xdr:cNvSpPr>
          <a:spLocks noChangeArrowheads="1"/>
        </xdr:cNvSpPr>
      </xdr:nvSpPr>
      <xdr:spPr bwMode="auto">
        <a:xfrm>
          <a:off x="5038725" y="2524125"/>
          <a:ext cx="8858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161925</xdr:colOff>
      <xdr:row>11</xdr:row>
      <xdr:rowOff>0</xdr:rowOff>
    </xdr:from>
    <xdr:to>
      <xdr:col>23</xdr:col>
      <xdr:colOff>0</xdr:colOff>
      <xdr:row>11</xdr:row>
      <xdr:rowOff>228600</xdr:rowOff>
    </xdr:to>
    <xdr:sp macro="" textlink="">
      <xdr:nvSpPr>
        <xdr:cNvPr id="631499" name="Rectangle 3">
          <a:extLst>
            <a:ext uri="{FF2B5EF4-FFF2-40B4-BE49-F238E27FC236}">
              <a16:creationId xmlns:a16="http://schemas.microsoft.com/office/drawing/2014/main" id="{F9F0E111-3DF9-4A6A-9E6E-79699DE9B9DF}"/>
            </a:ext>
          </a:extLst>
        </xdr:cNvPr>
        <xdr:cNvSpPr>
          <a:spLocks noChangeArrowheads="1"/>
        </xdr:cNvSpPr>
      </xdr:nvSpPr>
      <xdr:spPr bwMode="auto">
        <a:xfrm>
          <a:off x="5895975" y="2762250"/>
          <a:ext cx="9144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657225</xdr:colOff>
      <xdr:row>16</xdr:row>
      <xdr:rowOff>0</xdr:rowOff>
    </xdr:from>
    <xdr:to>
      <xdr:col>10</xdr:col>
      <xdr:colOff>171450</xdr:colOff>
      <xdr:row>16</xdr:row>
      <xdr:rowOff>228600</xdr:rowOff>
    </xdr:to>
    <xdr:sp macro="" textlink="">
      <xdr:nvSpPr>
        <xdr:cNvPr id="631500" name="Rectangle 5">
          <a:extLst>
            <a:ext uri="{FF2B5EF4-FFF2-40B4-BE49-F238E27FC236}">
              <a16:creationId xmlns:a16="http://schemas.microsoft.com/office/drawing/2014/main" id="{A76F5348-2F50-46B2-9555-542FDB7074FD}"/>
            </a:ext>
          </a:extLst>
        </xdr:cNvPr>
        <xdr:cNvSpPr>
          <a:spLocks noChangeArrowheads="1"/>
        </xdr:cNvSpPr>
      </xdr:nvSpPr>
      <xdr:spPr bwMode="auto">
        <a:xfrm>
          <a:off x="4171950" y="3886200"/>
          <a:ext cx="8572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17</xdr:row>
      <xdr:rowOff>9525</xdr:rowOff>
    </xdr:from>
    <xdr:to>
      <xdr:col>17</xdr:col>
      <xdr:colOff>0</xdr:colOff>
      <xdr:row>17</xdr:row>
      <xdr:rowOff>228600</xdr:rowOff>
    </xdr:to>
    <xdr:sp macro="" textlink="">
      <xdr:nvSpPr>
        <xdr:cNvPr id="631501" name="Rectangle 6">
          <a:extLst>
            <a:ext uri="{FF2B5EF4-FFF2-40B4-BE49-F238E27FC236}">
              <a16:creationId xmlns:a16="http://schemas.microsoft.com/office/drawing/2014/main" id="{11C34EA0-641C-4290-AD76-AE29AE234446}"/>
            </a:ext>
          </a:extLst>
        </xdr:cNvPr>
        <xdr:cNvSpPr>
          <a:spLocks noChangeArrowheads="1"/>
        </xdr:cNvSpPr>
      </xdr:nvSpPr>
      <xdr:spPr bwMode="auto">
        <a:xfrm>
          <a:off x="5048250" y="4143375"/>
          <a:ext cx="8858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17</xdr:row>
      <xdr:rowOff>247650</xdr:rowOff>
    </xdr:from>
    <xdr:to>
      <xdr:col>22</xdr:col>
      <xdr:colOff>171450</xdr:colOff>
      <xdr:row>18</xdr:row>
      <xdr:rowOff>228600</xdr:rowOff>
    </xdr:to>
    <xdr:sp macro="" textlink="">
      <xdr:nvSpPr>
        <xdr:cNvPr id="631502" name="Rectangle 7">
          <a:extLst>
            <a:ext uri="{FF2B5EF4-FFF2-40B4-BE49-F238E27FC236}">
              <a16:creationId xmlns:a16="http://schemas.microsoft.com/office/drawing/2014/main" id="{E4B22F6F-B67A-4C18-8493-B1DCFCBE03CE}"/>
            </a:ext>
          </a:extLst>
        </xdr:cNvPr>
        <xdr:cNvSpPr>
          <a:spLocks noChangeArrowheads="1"/>
        </xdr:cNvSpPr>
      </xdr:nvSpPr>
      <xdr:spPr bwMode="auto">
        <a:xfrm>
          <a:off x="5934075" y="4381500"/>
          <a:ext cx="8572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0</xdr:colOff>
      <xdr:row>19</xdr:row>
      <xdr:rowOff>9525</xdr:rowOff>
    </xdr:from>
    <xdr:to>
      <xdr:col>29</xdr:col>
      <xdr:colOff>0</xdr:colOff>
      <xdr:row>20</xdr:row>
      <xdr:rowOff>0</xdr:rowOff>
    </xdr:to>
    <xdr:sp macro="" textlink="">
      <xdr:nvSpPr>
        <xdr:cNvPr id="631503" name="Rectangle 8">
          <a:extLst>
            <a:ext uri="{FF2B5EF4-FFF2-40B4-BE49-F238E27FC236}">
              <a16:creationId xmlns:a16="http://schemas.microsoft.com/office/drawing/2014/main" id="{57B5DC45-062D-46F8-B3E9-F92CB6C687AE}"/>
            </a:ext>
          </a:extLst>
        </xdr:cNvPr>
        <xdr:cNvSpPr>
          <a:spLocks noChangeArrowheads="1"/>
        </xdr:cNvSpPr>
      </xdr:nvSpPr>
      <xdr:spPr bwMode="auto">
        <a:xfrm>
          <a:off x="6810375" y="4638675"/>
          <a:ext cx="8763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631504" name="Rectangle 9">
          <a:extLst>
            <a:ext uri="{FF2B5EF4-FFF2-40B4-BE49-F238E27FC236}">
              <a16:creationId xmlns:a16="http://schemas.microsoft.com/office/drawing/2014/main" id="{99CFA00D-2B24-4FC0-9FFD-9ACDCB942E86}"/>
            </a:ext>
          </a:extLst>
        </xdr:cNvPr>
        <xdr:cNvSpPr>
          <a:spLocks noChangeArrowheads="1"/>
        </xdr:cNvSpPr>
      </xdr:nvSpPr>
      <xdr:spPr bwMode="auto">
        <a:xfrm>
          <a:off x="4200525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631505" name="Rectangle 10">
          <a:extLst>
            <a:ext uri="{FF2B5EF4-FFF2-40B4-BE49-F238E27FC236}">
              <a16:creationId xmlns:a16="http://schemas.microsoft.com/office/drawing/2014/main" id="{3B744AFD-2C39-485D-9E88-2DE8606C5C18}"/>
            </a:ext>
          </a:extLst>
        </xdr:cNvPr>
        <xdr:cNvSpPr>
          <a:spLocks noChangeArrowheads="1"/>
        </xdr:cNvSpPr>
      </xdr:nvSpPr>
      <xdr:spPr bwMode="auto">
        <a:xfrm>
          <a:off x="50768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31506" name="Rectangle 11">
          <a:extLst>
            <a:ext uri="{FF2B5EF4-FFF2-40B4-BE49-F238E27FC236}">
              <a16:creationId xmlns:a16="http://schemas.microsoft.com/office/drawing/2014/main" id="{14BDB9A1-32CB-41C7-908B-23A36C4DE1B1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631507" name="Rectangle 12">
          <a:extLst>
            <a:ext uri="{FF2B5EF4-FFF2-40B4-BE49-F238E27FC236}">
              <a16:creationId xmlns:a16="http://schemas.microsoft.com/office/drawing/2014/main" id="{709E9507-6A60-4D17-B02D-43C44DE7ABE9}"/>
            </a:ext>
          </a:extLst>
        </xdr:cNvPr>
        <xdr:cNvSpPr>
          <a:spLocks noChangeArrowheads="1"/>
        </xdr:cNvSpPr>
      </xdr:nvSpPr>
      <xdr:spPr bwMode="auto">
        <a:xfrm>
          <a:off x="4200525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631508" name="Rectangle 13">
          <a:extLst>
            <a:ext uri="{FF2B5EF4-FFF2-40B4-BE49-F238E27FC236}">
              <a16:creationId xmlns:a16="http://schemas.microsoft.com/office/drawing/2014/main" id="{3308C30A-C59C-4617-90E5-50E69F9A4812}"/>
            </a:ext>
          </a:extLst>
        </xdr:cNvPr>
        <xdr:cNvSpPr>
          <a:spLocks noChangeArrowheads="1"/>
        </xdr:cNvSpPr>
      </xdr:nvSpPr>
      <xdr:spPr bwMode="auto">
        <a:xfrm>
          <a:off x="50768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31509" name="Rectangle 14">
          <a:extLst>
            <a:ext uri="{FF2B5EF4-FFF2-40B4-BE49-F238E27FC236}">
              <a16:creationId xmlns:a16="http://schemas.microsoft.com/office/drawing/2014/main" id="{46B261F7-B819-46E5-833A-7A8C350FCE33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631510" name="Rectangle 15">
          <a:extLst>
            <a:ext uri="{FF2B5EF4-FFF2-40B4-BE49-F238E27FC236}">
              <a16:creationId xmlns:a16="http://schemas.microsoft.com/office/drawing/2014/main" id="{2C90E3EE-E872-49DB-832A-89FC6F533754}"/>
            </a:ext>
          </a:extLst>
        </xdr:cNvPr>
        <xdr:cNvSpPr>
          <a:spLocks noChangeArrowheads="1"/>
        </xdr:cNvSpPr>
      </xdr:nvSpPr>
      <xdr:spPr bwMode="auto">
        <a:xfrm>
          <a:off x="6829425" y="48768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631511" name="Rectangle 16">
          <a:extLst>
            <a:ext uri="{FF2B5EF4-FFF2-40B4-BE49-F238E27FC236}">
              <a16:creationId xmlns:a16="http://schemas.microsoft.com/office/drawing/2014/main" id="{983ABFFF-16D8-461A-8929-4F164987757F}"/>
            </a:ext>
          </a:extLst>
        </xdr:cNvPr>
        <xdr:cNvSpPr>
          <a:spLocks noChangeArrowheads="1"/>
        </xdr:cNvSpPr>
      </xdr:nvSpPr>
      <xdr:spPr bwMode="auto">
        <a:xfrm>
          <a:off x="4200525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631512" name="Rectangle 17">
          <a:extLst>
            <a:ext uri="{FF2B5EF4-FFF2-40B4-BE49-F238E27FC236}">
              <a16:creationId xmlns:a16="http://schemas.microsoft.com/office/drawing/2014/main" id="{DDF6DD4E-1C9E-455A-83BC-6ACD394C4A69}"/>
            </a:ext>
          </a:extLst>
        </xdr:cNvPr>
        <xdr:cNvSpPr>
          <a:spLocks noChangeArrowheads="1"/>
        </xdr:cNvSpPr>
      </xdr:nvSpPr>
      <xdr:spPr bwMode="auto">
        <a:xfrm>
          <a:off x="50768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31513" name="Rectangle 18">
          <a:extLst>
            <a:ext uri="{FF2B5EF4-FFF2-40B4-BE49-F238E27FC236}">
              <a16:creationId xmlns:a16="http://schemas.microsoft.com/office/drawing/2014/main" id="{E6D92871-3A10-491E-8C59-12598348EDB5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631514" name="Rectangle 19">
          <a:extLst>
            <a:ext uri="{FF2B5EF4-FFF2-40B4-BE49-F238E27FC236}">
              <a16:creationId xmlns:a16="http://schemas.microsoft.com/office/drawing/2014/main" id="{D24B8269-6358-403D-92FA-2A7FEB85235A}"/>
            </a:ext>
          </a:extLst>
        </xdr:cNvPr>
        <xdr:cNvSpPr>
          <a:spLocks noChangeArrowheads="1"/>
        </xdr:cNvSpPr>
      </xdr:nvSpPr>
      <xdr:spPr bwMode="auto">
        <a:xfrm>
          <a:off x="6829425" y="48768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28575</xdr:colOff>
      <xdr:row>20</xdr:row>
      <xdr:rowOff>0</xdr:rowOff>
    </xdr:from>
    <xdr:to>
      <xdr:col>15</xdr:col>
      <xdr:colOff>104775</xdr:colOff>
      <xdr:row>20</xdr:row>
      <xdr:rowOff>0</xdr:rowOff>
    </xdr:to>
    <xdr:sp macro="" textlink="">
      <xdr:nvSpPr>
        <xdr:cNvPr id="631515" name="Rectangle 21">
          <a:extLst>
            <a:ext uri="{FF2B5EF4-FFF2-40B4-BE49-F238E27FC236}">
              <a16:creationId xmlns:a16="http://schemas.microsoft.com/office/drawing/2014/main" id="{6DD945CD-DCF9-4763-BDE6-00CC7C011F93}"/>
            </a:ext>
          </a:extLst>
        </xdr:cNvPr>
        <xdr:cNvSpPr>
          <a:spLocks noChangeArrowheads="1"/>
        </xdr:cNvSpPr>
      </xdr:nvSpPr>
      <xdr:spPr bwMode="auto">
        <a:xfrm>
          <a:off x="48863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19050</xdr:colOff>
      <xdr:row>20</xdr:row>
      <xdr:rowOff>0</xdr:rowOff>
    </xdr:from>
    <xdr:to>
      <xdr:col>21</xdr:col>
      <xdr:colOff>95250</xdr:colOff>
      <xdr:row>20</xdr:row>
      <xdr:rowOff>0</xdr:rowOff>
    </xdr:to>
    <xdr:sp macro="" textlink="">
      <xdr:nvSpPr>
        <xdr:cNvPr id="631516" name="Rectangle 22">
          <a:extLst>
            <a:ext uri="{FF2B5EF4-FFF2-40B4-BE49-F238E27FC236}">
              <a16:creationId xmlns:a16="http://schemas.microsoft.com/office/drawing/2014/main" id="{0E1DDAC1-8FE2-4FA5-AF0E-BC92606FCD3D}"/>
            </a:ext>
          </a:extLst>
        </xdr:cNvPr>
        <xdr:cNvSpPr>
          <a:spLocks noChangeArrowheads="1"/>
        </xdr:cNvSpPr>
      </xdr:nvSpPr>
      <xdr:spPr bwMode="auto">
        <a:xfrm>
          <a:off x="5753100" y="48768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19050</xdr:colOff>
      <xdr:row>20</xdr:row>
      <xdr:rowOff>0</xdr:rowOff>
    </xdr:from>
    <xdr:to>
      <xdr:col>27</xdr:col>
      <xdr:colOff>95250</xdr:colOff>
      <xdr:row>20</xdr:row>
      <xdr:rowOff>0</xdr:rowOff>
    </xdr:to>
    <xdr:sp macro="" textlink="">
      <xdr:nvSpPr>
        <xdr:cNvPr id="631517" name="Rectangle 23">
          <a:extLst>
            <a:ext uri="{FF2B5EF4-FFF2-40B4-BE49-F238E27FC236}">
              <a16:creationId xmlns:a16="http://schemas.microsoft.com/office/drawing/2014/main" id="{597C322F-BE9D-449F-9C11-4A3119F31DEB}"/>
            </a:ext>
          </a:extLst>
        </xdr:cNvPr>
        <xdr:cNvSpPr>
          <a:spLocks noChangeArrowheads="1"/>
        </xdr:cNvSpPr>
      </xdr:nvSpPr>
      <xdr:spPr bwMode="auto">
        <a:xfrm>
          <a:off x="66389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28575</xdr:colOff>
      <xdr:row>20</xdr:row>
      <xdr:rowOff>0</xdr:rowOff>
    </xdr:from>
    <xdr:to>
      <xdr:col>15</xdr:col>
      <xdr:colOff>104775</xdr:colOff>
      <xdr:row>20</xdr:row>
      <xdr:rowOff>0</xdr:rowOff>
    </xdr:to>
    <xdr:sp macro="" textlink="">
      <xdr:nvSpPr>
        <xdr:cNvPr id="631518" name="Rectangle 24">
          <a:extLst>
            <a:ext uri="{FF2B5EF4-FFF2-40B4-BE49-F238E27FC236}">
              <a16:creationId xmlns:a16="http://schemas.microsoft.com/office/drawing/2014/main" id="{6A12F692-1950-49DE-8E78-AE86F1D66B47}"/>
            </a:ext>
          </a:extLst>
        </xdr:cNvPr>
        <xdr:cNvSpPr>
          <a:spLocks noChangeArrowheads="1"/>
        </xdr:cNvSpPr>
      </xdr:nvSpPr>
      <xdr:spPr bwMode="auto">
        <a:xfrm>
          <a:off x="48863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19050</xdr:colOff>
      <xdr:row>20</xdr:row>
      <xdr:rowOff>0</xdr:rowOff>
    </xdr:from>
    <xdr:to>
      <xdr:col>21</xdr:col>
      <xdr:colOff>95250</xdr:colOff>
      <xdr:row>20</xdr:row>
      <xdr:rowOff>0</xdr:rowOff>
    </xdr:to>
    <xdr:sp macro="" textlink="">
      <xdr:nvSpPr>
        <xdr:cNvPr id="631519" name="Rectangle 25">
          <a:extLst>
            <a:ext uri="{FF2B5EF4-FFF2-40B4-BE49-F238E27FC236}">
              <a16:creationId xmlns:a16="http://schemas.microsoft.com/office/drawing/2014/main" id="{3FC3F636-D623-4190-B5E8-AE36E8A2E563}"/>
            </a:ext>
          </a:extLst>
        </xdr:cNvPr>
        <xdr:cNvSpPr>
          <a:spLocks noChangeArrowheads="1"/>
        </xdr:cNvSpPr>
      </xdr:nvSpPr>
      <xdr:spPr bwMode="auto">
        <a:xfrm>
          <a:off x="5753100" y="48768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19050</xdr:colOff>
      <xdr:row>20</xdr:row>
      <xdr:rowOff>0</xdr:rowOff>
    </xdr:from>
    <xdr:to>
      <xdr:col>27</xdr:col>
      <xdr:colOff>95250</xdr:colOff>
      <xdr:row>20</xdr:row>
      <xdr:rowOff>0</xdr:rowOff>
    </xdr:to>
    <xdr:sp macro="" textlink="">
      <xdr:nvSpPr>
        <xdr:cNvPr id="631520" name="Rectangle 26">
          <a:extLst>
            <a:ext uri="{FF2B5EF4-FFF2-40B4-BE49-F238E27FC236}">
              <a16:creationId xmlns:a16="http://schemas.microsoft.com/office/drawing/2014/main" id="{585B3057-FA03-4772-93C3-78BE1CD5850E}"/>
            </a:ext>
          </a:extLst>
        </xdr:cNvPr>
        <xdr:cNvSpPr>
          <a:spLocks noChangeArrowheads="1"/>
        </xdr:cNvSpPr>
      </xdr:nvSpPr>
      <xdr:spPr bwMode="auto">
        <a:xfrm>
          <a:off x="66389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631521" name="Rectangle 27">
          <a:extLst>
            <a:ext uri="{FF2B5EF4-FFF2-40B4-BE49-F238E27FC236}">
              <a16:creationId xmlns:a16="http://schemas.microsoft.com/office/drawing/2014/main" id="{60B1DD81-68CC-4E0A-B698-5CFF652AED6A}"/>
            </a:ext>
          </a:extLst>
        </xdr:cNvPr>
        <xdr:cNvSpPr>
          <a:spLocks noChangeArrowheads="1"/>
        </xdr:cNvSpPr>
      </xdr:nvSpPr>
      <xdr:spPr bwMode="auto">
        <a:xfrm>
          <a:off x="50768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31522" name="Rectangle 28">
          <a:extLst>
            <a:ext uri="{FF2B5EF4-FFF2-40B4-BE49-F238E27FC236}">
              <a16:creationId xmlns:a16="http://schemas.microsoft.com/office/drawing/2014/main" id="{FAC137C4-18A7-45F4-8775-D351DDE63F19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631523" name="Rectangle 29">
          <a:extLst>
            <a:ext uri="{FF2B5EF4-FFF2-40B4-BE49-F238E27FC236}">
              <a16:creationId xmlns:a16="http://schemas.microsoft.com/office/drawing/2014/main" id="{3AA73978-8F2D-4950-8218-08B4A752DACE}"/>
            </a:ext>
          </a:extLst>
        </xdr:cNvPr>
        <xdr:cNvSpPr>
          <a:spLocks noChangeArrowheads="1"/>
        </xdr:cNvSpPr>
      </xdr:nvSpPr>
      <xdr:spPr bwMode="auto">
        <a:xfrm>
          <a:off x="4200525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631524" name="Rectangle 30">
          <a:extLst>
            <a:ext uri="{FF2B5EF4-FFF2-40B4-BE49-F238E27FC236}">
              <a16:creationId xmlns:a16="http://schemas.microsoft.com/office/drawing/2014/main" id="{94EAD743-10DC-456C-B1D7-E0BA95F80F84}"/>
            </a:ext>
          </a:extLst>
        </xdr:cNvPr>
        <xdr:cNvSpPr>
          <a:spLocks noChangeArrowheads="1"/>
        </xdr:cNvSpPr>
      </xdr:nvSpPr>
      <xdr:spPr bwMode="auto">
        <a:xfrm>
          <a:off x="50768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31525" name="Rectangle 31">
          <a:extLst>
            <a:ext uri="{FF2B5EF4-FFF2-40B4-BE49-F238E27FC236}">
              <a16:creationId xmlns:a16="http://schemas.microsoft.com/office/drawing/2014/main" id="{D0696F21-664D-48D6-8714-3EE0FCFEB3E7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631526" name="Rectangle 32">
          <a:extLst>
            <a:ext uri="{FF2B5EF4-FFF2-40B4-BE49-F238E27FC236}">
              <a16:creationId xmlns:a16="http://schemas.microsoft.com/office/drawing/2014/main" id="{B1058779-8C08-4B40-82AB-05C14F04B864}"/>
            </a:ext>
          </a:extLst>
        </xdr:cNvPr>
        <xdr:cNvSpPr>
          <a:spLocks noChangeArrowheads="1"/>
        </xdr:cNvSpPr>
      </xdr:nvSpPr>
      <xdr:spPr bwMode="auto">
        <a:xfrm>
          <a:off x="6829425" y="48768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631527" name="Rectangle 33">
          <a:extLst>
            <a:ext uri="{FF2B5EF4-FFF2-40B4-BE49-F238E27FC236}">
              <a16:creationId xmlns:a16="http://schemas.microsoft.com/office/drawing/2014/main" id="{3028059B-9110-4D1E-B003-417F1C68D5CC}"/>
            </a:ext>
          </a:extLst>
        </xdr:cNvPr>
        <xdr:cNvSpPr>
          <a:spLocks noChangeArrowheads="1"/>
        </xdr:cNvSpPr>
      </xdr:nvSpPr>
      <xdr:spPr bwMode="auto">
        <a:xfrm>
          <a:off x="4200525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631528" name="Rectangle 34">
          <a:extLst>
            <a:ext uri="{FF2B5EF4-FFF2-40B4-BE49-F238E27FC236}">
              <a16:creationId xmlns:a16="http://schemas.microsoft.com/office/drawing/2014/main" id="{F351617C-F591-4391-8631-D31CBDB75BF3}"/>
            </a:ext>
          </a:extLst>
        </xdr:cNvPr>
        <xdr:cNvSpPr>
          <a:spLocks noChangeArrowheads="1"/>
        </xdr:cNvSpPr>
      </xdr:nvSpPr>
      <xdr:spPr bwMode="auto">
        <a:xfrm>
          <a:off x="50768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31529" name="Rectangle 35">
          <a:extLst>
            <a:ext uri="{FF2B5EF4-FFF2-40B4-BE49-F238E27FC236}">
              <a16:creationId xmlns:a16="http://schemas.microsoft.com/office/drawing/2014/main" id="{0D6AD7AC-B001-4DC4-BBF9-960F6F18B069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631530" name="Rectangle 36">
          <a:extLst>
            <a:ext uri="{FF2B5EF4-FFF2-40B4-BE49-F238E27FC236}">
              <a16:creationId xmlns:a16="http://schemas.microsoft.com/office/drawing/2014/main" id="{61662DAC-0106-4B68-B1FA-52F4305837CE}"/>
            </a:ext>
          </a:extLst>
        </xdr:cNvPr>
        <xdr:cNvSpPr>
          <a:spLocks noChangeArrowheads="1"/>
        </xdr:cNvSpPr>
      </xdr:nvSpPr>
      <xdr:spPr bwMode="auto">
        <a:xfrm>
          <a:off x="6829425" y="48768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31531" name="Rectangle 37">
          <a:extLst>
            <a:ext uri="{FF2B5EF4-FFF2-40B4-BE49-F238E27FC236}">
              <a16:creationId xmlns:a16="http://schemas.microsoft.com/office/drawing/2014/main" id="{07530A55-9D2D-402B-A1B7-01628BC35597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631532" name="Rectangle 38">
          <a:extLst>
            <a:ext uri="{FF2B5EF4-FFF2-40B4-BE49-F238E27FC236}">
              <a16:creationId xmlns:a16="http://schemas.microsoft.com/office/drawing/2014/main" id="{4E848A26-13E3-4862-9836-93CE27BFC52D}"/>
            </a:ext>
          </a:extLst>
        </xdr:cNvPr>
        <xdr:cNvSpPr>
          <a:spLocks noChangeArrowheads="1"/>
        </xdr:cNvSpPr>
      </xdr:nvSpPr>
      <xdr:spPr bwMode="auto">
        <a:xfrm>
          <a:off x="4200525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631533" name="Rectangle 39">
          <a:extLst>
            <a:ext uri="{FF2B5EF4-FFF2-40B4-BE49-F238E27FC236}">
              <a16:creationId xmlns:a16="http://schemas.microsoft.com/office/drawing/2014/main" id="{81479185-2800-41C9-B524-91686133D4F5}"/>
            </a:ext>
          </a:extLst>
        </xdr:cNvPr>
        <xdr:cNvSpPr>
          <a:spLocks noChangeArrowheads="1"/>
        </xdr:cNvSpPr>
      </xdr:nvSpPr>
      <xdr:spPr bwMode="auto">
        <a:xfrm>
          <a:off x="50768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31534" name="Rectangle 40">
          <a:extLst>
            <a:ext uri="{FF2B5EF4-FFF2-40B4-BE49-F238E27FC236}">
              <a16:creationId xmlns:a16="http://schemas.microsoft.com/office/drawing/2014/main" id="{913E1E52-3319-44D3-9ABC-3B2FD86225E5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631535" name="Rectangle 41">
          <a:extLst>
            <a:ext uri="{FF2B5EF4-FFF2-40B4-BE49-F238E27FC236}">
              <a16:creationId xmlns:a16="http://schemas.microsoft.com/office/drawing/2014/main" id="{A9ECA231-3399-430E-8601-ECCB362F7539}"/>
            </a:ext>
          </a:extLst>
        </xdr:cNvPr>
        <xdr:cNvSpPr>
          <a:spLocks noChangeArrowheads="1"/>
        </xdr:cNvSpPr>
      </xdr:nvSpPr>
      <xdr:spPr bwMode="auto">
        <a:xfrm>
          <a:off x="6829425" y="48768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631536" name="Rectangle 42">
          <a:extLst>
            <a:ext uri="{FF2B5EF4-FFF2-40B4-BE49-F238E27FC236}">
              <a16:creationId xmlns:a16="http://schemas.microsoft.com/office/drawing/2014/main" id="{293F48B1-B7EA-4BB4-B3F7-45DE1B394B62}"/>
            </a:ext>
          </a:extLst>
        </xdr:cNvPr>
        <xdr:cNvSpPr>
          <a:spLocks noChangeArrowheads="1"/>
        </xdr:cNvSpPr>
      </xdr:nvSpPr>
      <xdr:spPr bwMode="auto">
        <a:xfrm>
          <a:off x="4200525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631537" name="Rectangle 43">
          <a:extLst>
            <a:ext uri="{FF2B5EF4-FFF2-40B4-BE49-F238E27FC236}">
              <a16:creationId xmlns:a16="http://schemas.microsoft.com/office/drawing/2014/main" id="{1D777515-0DC8-45E1-98C7-E89598D0CD69}"/>
            </a:ext>
          </a:extLst>
        </xdr:cNvPr>
        <xdr:cNvSpPr>
          <a:spLocks noChangeArrowheads="1"/>
        </xdr:cNvSpPr>
      </xdr:nvSpPr>
      <xdr:spPr bwMode="auto">
        <a:xfrm>
          <a:off x="50768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31538" name="Rectangle 44">
          <a:extLst>
            <a:ext uri="{FF2B5EF4-FFF2-40B4-BE49-F238E27FC236}">
              <a16:creationId xmlns:a16="http://schemas.microsoft.com/office/drawing/2014/main" id="{6ADD0119-2163-4BE3-8C23-AE0777B1CAA5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631539" name="Rectangle 45">
          <a:extLst>
            <a:ext uri="{FF2B5EF4-FFF2-40B4-BE49-F238E27FC236}">
              <a16:creationId xmlns:a16="http://schemas.microsoft.com/office/drawing/2014/main" id="{B8AE94A1-5794-46FC-8E8F-9B40961D28F0}"/>
            </a:ext>
          </a:extLst>
        </xdr:cNvPr>
        <xdr:cNvSpPr>
          <a:spLocks noChangeArrowheads="1"/>
        </xdr:cNvSpPr>
      </xdr:nvSpPr>
      <xdr:spPr bwMode="auto">
        <a:xfrm>
          <a:off x="6829425" y="48768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31540" name="Rectangle 46">
          <a:extLst>
            <a:ext uri="{FF2B5EF4-FFF2-40B4-BE49-F238E27FC236}">
              <a16:creationId xmlns:a16="http://schemas.microsoft.com/office/drawing/2014/main" id="{F3FBC05D-51F2-491F-85FE-93CA07860295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23</xdr:row>
      <xdr:rowOff>19050</xdr:rowOff>
    </xdr:from>
    <xdr:to>
      <xdr:col>10</xdr:col>
      <xdr:colOff>95250</xdr:colOff>
      <xdr:row>23</xdr:row>
      <xdr:rowOff>333375</xdr:rowOff>
    </xdr:to>
    <xdr:sp macro="" textlink="">
      <xdr:nvSpPr>
        <xdr:cNvPr id="631541" name="Rectangle 47">
          <a:extLst>
            <a:ext uri="{FF2B5EF4-FFF2-40B4-BE49-F238E27FC236}">
              <a16:creationId xmlns:a16="http://schemas.microsoft.com/office/drawing/2014/main" id="{8C396B09-730A-456E-8C88-C721F601370A}"/>
            </a:ext>
          </a:extLst>
        </xdr:cNvPr>
        <xdr:cNvSpPr>
          <a:spLocks noChangeArrowheads="1"/>
        </xdr:cNvSpPr>
      </xdr:nvSpPr>
      <xdr:spPr bwMode="auto">
        <a:xfrm>
          <a:off x="4200525" y="5524500"/>
          <a:ext cx="7524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17</xdr:col>
      <xdr:colOff>9525</xdr:colOff>
      <xdr:row>24</xdr:row>
      <xdr:rowOff>228600</xdr:rowOff>
    </xdr:to>
    <xdr:sp macro="" textlink="">
      <xdr:nvSpPr>
        <xdr:cNvPr id="631542" name="Rectangle 48">
          <a:extLst>
            <a:ext uri="{FF2B5EF4-FFF2-40B4-BE49-F238E27FC236}">
              <a16:creationId xmlns:a16="http://schemas.microsoft.com/office/drawing/2014/main" id="{0D9A2308-97EF-468C-BEF6-98DD1EC2F2C8}"/>
            </a:ext>
          </a:extLst>
        </xdr:cNvPr>
        <xdr:cNvSpPr>
          <a:spLocks noChangeArrowheads="1"/>
        </xdr:cNvSpPr>
      </xdr:nvSpPr>
      <xdr:spPr bwMode="auto">
        <a:xfrm>
          <a:off x="5048250" y="5753100"/>
          <a:ext cx="89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9525</xdr:colOff>
      <xdr:row>25</xdr:row>
      <xdr:rowOff>9525</xdr:rowOff>
    </xdr:from>
    <xdr:to>
      <xdr:col>22</xdr:col>
      <xdr:colOff>180975</xdr:colOff>
      <xdr:row>26</xdr:row>
      <xdr:rowOff>9525</xdr:rowOff>
    </xdr:to>
    <xdr:sp macro="" textlink="">
      <xdr:nvSpPr>
        <xdr:cNvPr id="631543" name="Rectangle 49">
          <a:extLst>
            <a:ext uri="{FF2B5EF4-FFF2-40B4-BE49-F238E27FC236}">
              <a16:creationId xmlns:a16="http://schemas.microsoft.com/office/drawing/2014/main" id="{44C82810-9F28-4F96-92DA-A79D2707E408}"/>
            </a:ext>
          </a:extLst>
        </xdr:cNvPr>
        <xdr:cNvSpPr>
          <a:spLocks noChangeArrowheads="1"/>
        </xdr:cNvSpPr>
      </xdr:nvSpPr>
      <xdr:spPr bwMode="auto">
        <a:xfrm>
          <a:off x="5943600" y="6010275"/>
          <a:ext cx="85725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0</xdr:colOff>
      <xdr:row>26</xdr:row>
      <xdr:rowOff>0</xdr:rowOff>
    </xdr:from>
    <xdr:to>
      <xdr:col>28</xdr:col>
      <xdr:colOff>171450</xdr:colOff>
      <xdr:row>27</xdr:row>
      <xdr:rowOff>0</xdr:rowOff>
    </xdr:to>
    <xdr:sp macro="" textlink="">
      <xdr:nvSpPr>
        <xdr:cNvPr id="631544" name="Rectangle 50">
          <a:extLst>
            <a:ext uri="{FF2B5EF4-FFF2-40B4-BE49-F238E27FC236}">
              <a16:creationId xmlns:a16="http://schemas.microsoft.com/office/drawing/2014/main" id="{289247BC-1CC0-49D8-A90C-F6C8C6EA5FA3}"/>
            </a:ext>
          </a:extLst>
        </xdr:cNvPr>
        <xdr:cNvSpPr>
          <a:spLocks noChangeArrowheads="1"/>
        </xdr:cNvSpPr>
      </xdr:nvSpPr>
      <xdr:spPr bwMode="auto">
        <a:xfrm>
          <a:off x="6810375" y="6248400"/>
          <a:ext cx="8667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30</xdr:row>
      <xdr:rowOff>38100</xdr:rowOff>
    </xdr:from>
    <xdr:to>
      <xdr:col>10</xdr:col>
      <xdr:colOff>95250</xdr:colOff>
      <xdr:row>30</xdr:row>
      <xdr:rowOff>352425</xdr:rowOff>
    </xdr:to>
    <xdr:sp macro="" textlink="">
      <xdr:nvSpPr>
        <xdr:cNvPr id="631545" name="Rectangle 51">
          <a:extLst>
            <a:ext uri="{FF2B5EF4-FFF2-40B4-BE49-F238E27FC236}">
              <a16:creationId xmlns:a16="http://schemas.microsoft.com/office/drawing/2014/main" id="{16E251ED-016B-4C7B-90AF-0D465E0017BA}"/>
            </a:ext>
          </a:extLst>
        </xdr:cNvPr>
        <xdr:cNvSpPr>
          <a:spLocks noChangeArrowheads="1"/>
        </xdr:cNvSpPr>
      </xdr:nvSpPr>
      <xdr:spPr bwMode="auto">
        <a:xfrm>
          <a:off x="4200525" y="7162800"/>
          <a:ext cx="7524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631546" name="Rectangle 52">
          <a:extLst>
            <a:ext uri="{FF2B5EF4-FFF2-40B4-BE49-F238E27FC236}">
              <a16:creationId xmlns:a16="http://schemas.microsoft.com/office/drawing/2014/main" id="{C5A10C6E-F9A5-46A2-B1AC-9ADD7421E79F}"/>
            </a:ext>
          </a:extLst>
        </xdr:cNvPr>
        <xdr:cNvSpPr>
          <a:spLocks noChangeArrowheads="1"/>
        </xdr:cNvSpPr>
      </xdr:nvSpPr>
      <xdr:spPr bwMode="auto">
        <a:xfrm>
          <a:off x="5076825" y="740092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32</xdr:row>
      <xdr:rowOff>28575</xdr:rowOff>
    </xdr:from>
    <xdr:to>
      <xdr:col>22</xdr:col>
      <xdr:colOff>95250</xdr:colOff>
      <xdr:row>32</xdr:row>
      <xdr:rowOff>342900</xdr:rowOff>
    </xdr:to>
    <xdr:sp macro="" textlink="">
      <xdr:nvSpPr>
        <xdr:cNvPr id="631547" name="Rectangle 53">
          <a:extLst>
            <a:ext uri="{FF2B5EF4-FFF2-40B4-BE49-F238E27FC236}">
              <a16:creationId xmlns:a16="http://schemas.microsoft.com/office/drawing/2014/main" id="{7F58D713-33D7-4C33-BE54-C27A77BB505E}"/>
            </a:ext>
          </a:extLst>
        </xdr:cNvPr>
        <xdr:cNvSpPr>
          <a:spLocks noChangeArrowheads="1"/>
        </xdr:cNvSpPr>
      </xdr:nvSpPr>
      <xdr:spPr bwMode="auto">
        <a:xfrm>
          <a:off x="5953125" y="764857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0</xdr:colOff>
      <xdr:row>33</xdr:row>
      <xdr:rowOff>9525</xdr:rowOff>
    </xdr:from>
    <xdr:to>
      <xdr:col>29</xdr:col>
      <xdr:colOff>0</xdr:colOff>
      <xdr:row>34</xdr:row>
      <xdr:rowOff>0</xdr:rowOff>
    </xdr:to>
    <xdr:sp macro="" textlink="">
      <xdr:nvSpPr>
        <xdr:cNvPr id="631548" name="Rectangle 54">
          <a:extLst>
            <a:ext uri="{FF2B5EF4-FFF2-40B4-BE49-F238E27FC236}">
              <a16:creationId xmlns:a16="http://schemas.microsoft.com/office/drawing/2014/main" id="{43276C48-C75D-46BE-A426-DE2239B6354E}"/>
            </a:ext>
          </a:extLst>
        </xdr:cNvPr>
        <xdr:cNvSpPr>
          <a:spLocks noChangeArrowheads="1"/>
        </xdr:cNvSpPr>
      </xdr:nvSpPr>
      <xdr:spPr bwMode="auto">
        <a:xfrm>
          <a:off x="6810375" y="7877175"/>
          <a:ext cx="8763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549" name="Rectangle 55">
          <a:extLst>
            <a:ext uri="{FF2B5EF4-FFF2-40B4-BE49-F238E27FC236}">
              <a16:creationId xmlns:a16="http://schemas.microsoft.com/office/drawing/2014/main" id="{01145F6C-8781-4FE4-AE33-96FE03AEF422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550" name="Rectangle 56">
          <a:extLst>
            <a:ext uri="{FF2B5EF4-FFF2-40B4-BE49-F238E27FC236}">
              <a16:creationId xmlns:a16="http://schemas.microsoft.com/office/drawing/2014/main" id="{223813BA-9E4E-4729-B62D-6CB69E9D8362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551" name="Rectangle 57">
          <a:extLst>
            <a:ext uri="{FF2B5EF4-FFF2-40B4-BE49-F238E27FC236}">
              <a16:creationId xmlns:a16="http://schemas.microsoft.com/office/drawing/2014/main" id="{4D4846FA-B8E6-4511-A661-329D851AFCAC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552" name="Rectangle 58">
          <a:extLst>
            <a:ext uri="{FF2B5EF4-FFF2-40B4-BE49-F238E27FC236}">
              <a16:creationId xmlns:a16="http://schemas.microsoft.com/office/drawing/2014/main" id="{3682A21E-F5B2-4220-8C04-922EB1421490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553" name="Rectangle 59">
          <a:extLst>
            <a:ext uri="{FF2B5EF4-FFF2-40B4-BE49-F238E27FC236}">
              <a16:creationId xmlns:a16="http://schemas.microsoft.com/office/drawing/2014/main" id="{212002C0-9B2C-4242-A151-E1F5B9C07F40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554" name="Rectangle 60">
          <a:extLst>
            <a:ext uri="{FF2B5EF4-FFF2-40B4-BE49-F238E27FC236}">
              <a16:creationId xmlns:a16="http://schemas.microsoft.com/office/drawing/2014/main" id="{EB5E1B44-8880-4966-959B-2C2A4124029E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555" name="Rectangle 61">
          <a:extLst>
            <a:ext uri="{FF2B5EF4-FFF2-40B4-BE49-F238E27FC236}">
              <a16:creationId xmlns:a16="http://schemas.microsoft.com/office/drawing/2014/main" id="{26A9DAEA-A12F-42AB-80C0-A7C29863CC92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556" name="Rectangle 62">
          <a:extLst>
            <a:ext uri="{FF2B5EF4-FFF2-40B4-BE49-F238E27FC236}">
              <a16:creationId xmlns:a16="http://schemas.microsoft.com/office/drawing/2014/main" id="{834B692C-6756-4EE1-9378-4EF038891D75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557" name="Rectangle 63">
          <a:extLst>
            <a:ext uri="{FF2B5EF4-FFF2-40B4-BE49-F238E27FC236}">
              <a16:creationId xmlns:a16="http://schemas.microsoft.com/office/drawing/2014/main" id="{7739053C-6CB6-4688-A834-AC4E1B520F4B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558" name="Rectangle 64">
          <a:extLst>
            <a:ext uri="{FF2B5EF4-FFF2-40B4-BE49-F238E27FC236}">
              <a16:creationId xmlns:a16="http://schemas.microsoft.com/office/drawing/2014/main" id="{1D98E4F2-40FA-4C29-A51F-5C5458A280B9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559" name="Rectangle 65">
          <a:extLst>
            <a:ext uri="{FF2B5EF4-FFF2-40B4-BE49-F238E27FC236}">
              <a16:creationId xmlns:a16="http://schemas.microsoft.com/office/drawing/2014/main" id="{AA924A28-D386-4A9B-B750-693950C889A8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560" name="Rectangle 66">
          <a:extLst>
            <a:ext uri="{FF2B5EF4-FFF2-40B4-BE49-F238E27FC236}">
              <a16:creationId xmlns:a16="http://schemas.microsoft.com/office/drawing/2014/main" id="{2BED854F-18F7-4831-BA4F-8BD367E042D1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561" name="Rectangle 67">
          <a:extLst>
            <a:ext uri="{FF2B5EF4-FFF2-40B4-BE49-F238E27FC236}">
              <a16:creationId xmlns:a16="http://schemas.microsoft.com/office/drawing/2014/main" id="{6FC4340A-D14C-4B0F-A19C-9713A8ED33CE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562" name="Rectangle 68">
          <a:extLst>
            <a:ext uri="{FF2B5EF4-FFF2-40B4-BE49-F238E27FC236}">
              <a16:creationId xmlns:a16="http://schemas.microsoft.com/office/drawing/2014/main" id="{5983F04E-1E79-4110-B961-807188B0416D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563" name="Rectangle 69">
          <a:extLst>
            <a:ext uri="{FF2B5EF4-FFF2-40B4-BE49-F238E27FC236}">
              <a16:creationId xmlns:a16="http://schemas.microsoft.com/office/drawing/2014/main" id="{E6478326-AA3C-4636-801D-B8E3CB820301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564" name="Rectangle 70">
          <a:extLst>
            <a:ext uri="{FF2B5EF4-FFF2-40B4-BE49-F238E27FC236}">
              <a16:creationId xmlns:a16="http://schemas.microsoft.com/office/drawing/2014/main" id="{F61A747E-28C1-44A1-B3D5-02E48C5D64EE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565" name="Rectangle 71">
          <a:extLst>
            <a:ext uri="{FF2B5EF4-FFF2-40B4-BE49-F238E27FC236}">
              <a16:creationId xmlns:a16="http://schemas.microsoft.com/office/drawing/2014/main" id="{3596AE09-44B2-4808-B5EE-23BDF9BB00BC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566" name="Rectangle 72">
          <a:extLst>
            <a:ext uri="{FF2B5EF4-FFF2-40B4-BE49-F238E27FC236}">
              <a16:creationId xmlns:a16="http://schemas.microsoft.com/office/drawing/2014/main" id="{06CA3EA0-8C51-4D18-9D97-05A2C7471713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567" name="Rectangle 73">
          <a:extLst>
            <a:ext uri="{FF2B5EF4-FFF2-40B4-BE49-F238E27FC236}">
              <a16:creationId xmlns:a16="http://schemas.microsoft.com/office/drawing/2014/main" id="{DF624783-8AE5-4BE9-96F3-93C0DDC0FBD1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568" name="Rectangle 74">
          <a:extLst>
            <a:ext uri="{FF2B5EF4-FFF2-40B4-BE49-F238E27FC236}">
              <a16:creationId xmlns:a16="http://schemas.microsoft.com/office/drawing/2014/main" id="{03245824-E55A-423B-9335-345455945B8E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569" name="Rectangle 75">
          <a:extLst>
            <a:ext uri="{FF2B5EF4-FFF2-40B4-BE49-F238E27FC236}">
              <a16:creationId xmlns:a16="http://schemas.microsoft.com/office/drawing/2014/main" id="{D753539A-22D3-4D01-ACA4-C534CE90B933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570" name="Rectangle 76">
          <a:extLst>
            <a:ext uri="{FF2B5EF4-FFF2-40B4-BE49-F238E27FC236}">
              <a16:creationId xmlns:a16="http://schemas.microsoft.com/office/drawing/2014/main" id="{232033F7-97BC-4676-A0C7-0B76CD8FF902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571" name="Rectangle 77">
          <a:extLst>
            <a:ext uri="{FF2B5EF4-FFF2-40B4-BE49-F238E27FC236}">
              <a16:creationId xmlns:a16="http://schemas.microsoft.com/office/drawing/2014/main" id="{E2072C1A-F440-4920-9EE5-3B08EEA9A0C5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572" name="Rectangle 78">
          <a:extLst>
            <a:ext uri="{FF2B5EF4-FFF2-40B4-BE49-F238E27FC236}">
              <a16:creationId xmlns:a16="http://schemas.microsoft.com/office/drawing/2014/main" id="{41CD0C61-8A44-4CE9-B8BA-8DD37B836CCB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573" name="Rectangle 79">
          <a:extLst>
            <a:ext uri="{FF2B5EF4-FFF2-40B4-BE49-F238E27FC236}">
              <a16:creationId xmlns:a16="http://schemas.microsoft.com/office/drawing/2014/main" id="{2A9ED104-E504-4CD5-BF97-A7C9E2009A15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574" name="Rectangle 80">
          <a:extLst>
            <a:ext uri="{FF2B5EF4-FFF2-40B4-BE49-F238E27FC236}">
              <a16:creationId xmlns:a16="http://schemas.microsoft.com/office/drawing/2014/main" id="{36B97A6E-E7DA-4435-982D-67B5B8EAC1F7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575" name="Rectangle 81">
          <a:extLst>
            <a:ext uri="{FF2B5EF4-FFF2-40B4-BE49-F238E27FC236}">
              <a16:creationId xmlns:a16="http://schemas.microsoft.com/office/drawing/2014/main" id="{F58701C6-340E-492B-A3F5-BB2013E42CD6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576" name="Rectangle 82">
          <a:extLst>
            <a:ext uri="{FF2B5EF4-FFF2-40B4-BE49-F238E27FC236}">
              <a16:creationId xmlns:a16="http://schemas.microsoft.com/office/drawing/2014/main" id="{24676E60-3E7C-44AB-B70B-5BD2762D84FE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577" name="Rectangle 83">
          <a:extLst>
            <a:ext uri="{FF2B5EF4-FFF2-40B4-BE49-F238E27FC236}">
              <a16:creationId xmlns:a16="http://schemas.microsoft.com/office/drawing/2014/main" id="{DCACD603-EE3A-4F3A-94BE-F85F88E63D83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578" name="Rectangle 84">
          <a:extLst>
            <a:ext uri="{FF2B5EF4-FFF2-40B4-BE49-F238E27FC236}">
              <a16:creationId xmlns:a16="http://schemas.microsoft.com/office/drawing/2014/main" id="{A4F55DD0-2E4C-4288-A889-5924C04657D5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579" name="Rectangle 85">
          <a:extLst>
            <a:ext uri="{FF2B5EF4-FFF2-40B4-BE49-F238E27FC236}">
              <a16:creationId xmlns:a16="http://schemas.microsoft.com/office/drawing/2014/main" id="{24C543C3-2784-488F-9B53-2AC424BB4BF6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580" name="Rectangle 86">
          <a:extLst>
            <a:ext uri="{FF2B5EF4-FFF2-40B4-BE49-F238E27FC236}">
              <a16:creationId xmlns:a16="http://schemas.microsoft.com/office/drawing/2014/main" id="{29F73014-5982-46F7-AA2A-928C5B3966CB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581" name="Rectangle 87">
          <a:extLst>
            <a:ext uri="{FF2B5EF4-FFF2-40B4-BE49-F238E27FC236}">
              <a16:creationId xmlns:a16="http://schemas.microsoft.com/office/drawing/2014/main" id="{72C8F941-AB37-4BA8-8A1F-D33DEE77F9DE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582" name="Rectangle 88">
          <a:extLst>
            <a:ext uri="{FF2B5EF4-FFF2-40B4-BE49-F238E27FC236}">
              <a16:creationId xmlns:a16="http://schemas.microsoft.com/office/drawing/2014/main" id="{3FE84D39-49FE-4DB6-80F3-242B52782DEB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583" name="Rectangle 89">
          <a:extLst>
            <a:ext uri="{FF2B5EF4-FFF2-40B4-BE49-F238E27FC236}">
              <a16:creationId xmlns:a16="http://schemas.microsoft.com/office/drawing/2014/main" id="{3171269C-690F-46F5-837E-4A9163CF657C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584" name="Rectangle 90">
          <a:extLst>
            <a:ext uri="{FF2B5EF4-FFF2-40B4-BE49-F238E27FC236}">
              <a16:creationId xmlns:a16="http://schemas.microsoft.com/office/drawing/2014/main" id="{ABE862A6-EA32-4361-BEED-BA1264E68DFE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585" name="Rectangle 91">
          <a:extLst>
            <a:ext uri="{FF2B5EF4-FFF2-40B4-BE49-F238E27FC236}">
              <a16:creationId xmlns:a16="http://schemas.microsoft.com/office/drawing/2014/main" id="{77A570EA-9FE2-4B07-BAE3-098F11553868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586" name="Rectangle 92">
          <a:extLst>
            <a:ext uri="{FF2B5EF4-FFF2-40B4-BE49-F238E27FC236}">
              <a16:creationId xmlns:a16="http://schemas.microsoft.com/office/drawing/2014/main" id="{2DC18967-00F5-480B-BBE3-A343098064EA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587" name="Rectangle 93">
          <a:extLst>
            <a:ext uri="{FF2B5EF4-FFF2-40B4-BE49-F238E27FC236}">
              <a16:creationId xmlns:a16="http://schemas.microsoft.com/office/drawing/2014/main" id="{DABAEF70-3F28-4041-A1B3-900C10909179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588" name="Rectangle 94">
          <a:extLst>
            <a:ext uri="{FF2B5EF4-FFF2-40B4-BE49-F238E27FC236}">
              <a16:creationId xmlns:a16="http://schemas.microsoft.com/office/drawing/2014/main" id="{61A76252-C7A9-418A-8E87-8FAD7A7138D5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589" name="Rectangle 95">
          <a:extLst>
            <a:ext uri="{FF2B5EF4-FFF2-40B4-BE49-F238E27FC236}">
              <a16:creationId xmlns:a16="http://schemas.microsoft.com/office/drawing/2014/main" id="{8CA6780C-15D3-4EBD-801F-6F6A51B514DF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590" name="Rectangle 96">
          <a:extLst>
            <a:ext uri="{FF2B5EF4-FFF2-40B4-BE49-F238E27FC236}">
              <a16:creationId xmlns:a16="http://schemas.microsoft.com/office/drawing/2014/main" id="{FE1B0627-5593-4404-A09D-F0C7FA91AE5E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591" name="Rectangle 97">
          <a:extLst>
            <a:ext uri="{FF2B5EF4-FFF2-40B4-BE49-F238E27FC236}">
              <a16:creationId xmlns:a16="http://schemas.microsoft.com/office/drawing/2014/main" id="{80770953-7692-4BAE-ACAD-D535E8C625C4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592" name="Rectangle 98">
          <a:extLst>
            <a:ext uri="{FF2B5EF4-FFF2-40B4-BE49-F238E27FC236}">
              <a16:creationId xmlns:a16="http://schemas.microsoft.com/office/drawing/2014/main" id="{D67F355B-F9A0-4371-9C8E-01FA80853502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593" name="Rectangle 99">
          <a:extLst>
            <a:ext uri="{FF2B5EF4-FFF2-40B4-BE49-F238E27FC236}">
              <a16:creationId xmlns:a16="http://schemas.microsoft.com/office/drawing/2014/main" id="{40983BC1-5A13-4566-AF72-BF13163FA070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594" name="Rectangle 100">
          <a:extLst>
            <a:ext uri="{FF2B5EF4-FFF2-40B4-BE49-F238E27FC236}">
              <a16:creationId xmlns:a16="http://schemas.microsoft.com/office/drawing/2014/main" id="{CD089C34-81AB-4C6E-94B2-268D1FA0FFD3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595" name="Rectangle 101">
          <a:extLst>
            <a:ext uri="{FF2B5EF4-FFF2-40B4-BE49-F238E27FC236}">
              <a16:creationId xmlns:a16="http://schemas.microsoft.com/office/drawing/2014/main" id="{140B714C-E68B-4C6B-8F7B-347A5E7E80E6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596" name="Rectangle 102">
          <a:extLst>
            <a:ext uri="{FF2B5EF4-FFF2-40B4-BE49-F238E27FC236}">
              <a16:creationId xmlns:a16="http://schemas.microsoft.com/office/drawing/2014/main" id="{15534561-2B6F-435F-B4A1-97F46A0F842F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597" name="Rectangle 103">
          <a:extLst>
            <a:ext uri="{FF2B5EF4-FFF2-40B4-BE49-F238E27FC236}">
              <a16:creationId xmlns:a16="http://schemas.microsoft.com/office/drawing/2014/main" id="{B86B6E9A-0D4B-415C-BC7D-3224CDCC3FA1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598" name="Rectangle 104">
          <a:extLst>
            <a:ext uri="{FF2B5EF4-FFF2-40B4-BE49-F238E27FC236}">
              <a16:creationId xmlns:a16="http://schemas.microsoft.com/office/drawing/2014/main" id="{1763F58A-38DF-4E3D-82C4-1D6876113549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599" name="Rectangle 105">
          <a:extLst>
            <a:ext uri="{FF2B5EF4-FFF2-40B4-BE49-F238E27FC236}">
              <a16:creationId xmlns:a16="http://schemas.microsoft.com/office/drawing/2014/main" id="{BCBBE227-9D76-49B1-8A88-17F222F8C45D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600" name="Rectangle 106">
          <a:extLst>
            <a:ext uri="{FF2B5EF4-FFF2-40B4-BE49-F238E27FC236}">
              <a16:creationId xmlns:a16="http://schemas.microsoft.com/office/drawing/2014/main" id="{8BA93EE2-A071-433F-A845-742D01E9D4B0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601" name="Rectangle 107">
          <a:extLst>
            <a:ext uri="{FF2B5EF4-FFF2-40B4-BE49-F238E27FC236}">
              <a16:creationId xmlns:a16="http://schemas.microsoft.com/office/drawing/2014/main" id="{D191B514-88BD-4E86-828F-757C782C32C5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602" name="Rectangle 108">
          <a:extLst>
            <a:ext uri="{FF2B5EF4-FFF2-40B4-BE49-F238E27FC236}">
              <a16:creationId xmlns:a16="http://schemas.microsoft.com/office/drawing/2014/main" id="{718FFEE3-609C-4633-914D-88ED8795837D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603" name="Rectangle 109">
          <a:extLst>
            <a:ext uri="{FF2B5EF4-FFF2-40B4-BE49-F238E27FC236}">
              <a16:creationId xmlns:a16="http://schemas.microsoft.com/office/drawing/2014/main" id="{B9045F94-2E6B-45FD-9EB5-C6D5B1B2119B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604" name="Rectangle 110">
          <a:extLst>
            <a:ext uri="{FF2B5EF4-FFF2-40B4-BE49-F238E27FC236}">
              <a16:creationId xmlns:a16="http://schemas.microsoft.com/office/drawing/2014/main" id="{0DE9A85C-D4D6-4454-88EA-446E6D9BF35F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605" name="Rectangle 111">
          <a:extLst>
            <a:ext uri="{FF2B5EF4-FFF2-40B4-BE49-F238E27FC236}">
              <a16:creationId xmlns:a16="http://schemas.microsoft.com/office/drawing/2014/main" id="{6CDA890E-A805-4AE1-A630-8769D3889112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606" name="Rectangle 112">
          <a:extLst>
            <a:ext uri="{FF2B5EF4-FFF2-40B4-BE49-F238E27FC236}">
              <a16:creationId xmlns:a16="http://schemas.microsoft.com/office/drawing/2014/main" id="{F412ADEF-B4C3-4C4B-BB35-930F68A10F0F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607" name="Rectangle 113">
          <a:extLst>
            <a:ext uri="{FF2B5EF4-FFF2-40B4-BE49-F238E27FC236}">
              <a16:creationId xmlns:a16="http://schemas.microsoft.com/office/drawing/2014/main" id="{F4354D16-9789-41CB-A28A-C57FFD9C18E5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608" name="Rectangle 114">
          <a:extLst>
            <a:ext uri="{FF2B5EF4-FFF2-40B4-BE49-F238E27FC236}">
              <a16:creationId xmlns:a16="http://schemas.microsoft.com/office/drawing/2014/main" id="{FDCA0362-F596-41EA-9C93-86F4CEF909A2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609" name="Rectangle 115">
          <a:extLst>
            <a:ext uri="{FF2B5EF4-FFF2-40B4-BE49-F238E27FC236}">
              <a16:creationId xmlns:a16="http://schemas.microsoft.com/office/drawing/2014/main" id="{6124DC25-37D2-4021-9D12-E9B262F179D7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610" name="Rectangle 116">
          <a:extLst>
            <a:ext uri="{FF2B5EF4-FFF2-40B4-BE49-F238E27FC236}">
              <a16:creationId xmlns:a16="http://schemas.microsoft.com/office/drawing/2014/main" id="{E702F681-24DD-4949-B250-7B1A5CB9C472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611" name="Rectangle 117">
          <a:extLst>
            <a:ext uri="{FF2B5EF4-FFF2-40B4-BE49-F238E27FC236}">
              <a16:creationId xmlns:a16="http://schemas.microsoft.com/office/drawing/2014/main" id="{D27852E7-18DE-4196-BCA6-4E9FA3E45408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612" name="Rectangle 118">
          <a:extLst>
            <a:ext uri="{FF2B5EF4-FFF2-40B4-BE49-F238E27FC236}">
              <a16:creationId xmlns:a16="http://schemas.microsoft.com/office/drawing/2014/main" id="{FFF0D672-6A9A-4D79-84DE-1B0BE69AEB67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613" name="Rectangle 119">
          <a:extLst>
            <a:ext uri="{FF2B5EF4-FFF2-40B4-BE49-F238E27FC236}">
              <a16:creationId xmlns:a16="http://schemas.microsoft.com/office/drawing/2014/main" id="{C0F4894B-80A6-42C1-9ACD-90F5A8CF96C2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614" name="Rectangle 120">
          <a:extLst>
            <a:ext uri="{FF2B5EF4-FFF2-40B4-BE49-F238E27FC236}">
              <a16:creationId xmlns:a16="http://schemas.microsoft.com/office/drawing/2014/main" id="{B92851E5-017C-4CA2-A2FB-4C914DB39086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615" name="Rectangle 121">
          <a:extLst>
            <a:ext uri="{FF2B5EF4-FFF2-40B4-BE49-F238E27FC236}">
              <a16:creationId xmlns:a16="http://schemas.microsoft.com/office/drawing/2014/main" id="{95D28415-E21E-4EF1-BFBE-E86223C3B9F8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616" name="Rectangle 122">
          <a:extLst>
            <a:ext uri="{FF2B5EF4-FFF2-40B4-BE49-F238E27FC236}">
              <a16:creationId xmlns:a16="http://schemas.microsoft.com/office/drawing/2014/main" id="{F75DE4E4-BF8E-4C2D-A992-DF88F42B4425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617" name="Rectangle 123">
          <a:extLst>
            <a:ext uri="{FF2B5EF4-FFF2-40B4-BE49-F238E27FC236}">
              <a16:creationId xmlns:a16="http://schemas.microsoft.com/office/drawing/2014/main" id="{4A2AE209-A95D-46C2-865E-8EC4BDCDAEEC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618" name="Rectangle 124">
          <a:extLst>
            <a:ext uri="{FF2B5EF4-FFF2-40B4-BE49-F238E27FC236}">
              <a16:creationId xmlns:a16="http://schemas.microsoft.com/office/drawing/2014/main" id="{24C830D6-B409-48C7-AD7B-A673D48092B9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619" name="Rectangle 125">
          <a:extLst>
            <a:ext uri="{FF2B5EF4-FFF2-40B4-BE49-F238E27FC236}">
              <a16:creationId xmlns:a16="http://schemas.microsoft.com/office/drawing/2014/main" id="{7558C2D0-70E1-4393-BC8F-34CFEFA26A69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620" name="Rectangle 126">
          <a:extLst>
            <a:ext uri="{FF2B5EF4-FFF2-40B4-BE49-F238E27FC236}">
              <a16:creationId xmlns:a16="http://schemas.microsoft.com/office/drawing/2014/main" id="{53834324-3996-45B7-B1F0-9932EF51372B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621" name="Rectangle 127">
          <a:extLst>
            <a:ext uri="{FF2B5EF4-FFF2-40B4-BE49-F238E27FC236}">
              <a16:creationId xmlns:a16="http://schemas.microsoft.com/office/drawing/2014/main" id="{32A4ADBB-8FD4-44EC-84C8-4FDAD32566BB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622" name="Rectangle 128">
          <a:extLst>
            <a:ext uri="{FF2B5EF4-FFF2-40B4-BE49-F238E27FC236}">
              <a16:creationId xmlns:a16="http://schemas.microsoft.com/office/drawing/2014/main" id="{DBDFDC52-8CF0-410E-8778-618B8B63EEFC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623" name="Rectangle 129">
          <a:extLst>
            <a:ext uri="{FF2B5EF4-FFF2-40B4-BE49-F238E27FC236}">
              <a16:creationId xmlns:a16="http://schemas.microsoft.com/office/drawing/2014/main" id="{66664EBF-8E44-4958-86E3-BDA4720933F2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624" name="Rectangle 130">
          <a:extLst>
            <a:ext uri="{FF2B5EF4-FFF2-40B4-BE49-F238E27FC236}">
              <a16:creationId xmlns:a16="http://schemas.microsoft.com/office/drawing/2014/main" id="{AF0A54A8-F3CD-41CA-A6BA-3626EDB215F9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625" name="Rectangle 131">
          <a:extLst>
            <a:ext uri="{FF2B5EF4-FFF2-40B4-BE49-F238E27FC236}">
              <a16:creationId xmlns:a16="http://schemas.microsoft.com/office/drawing/2014/main" id="{B2075263-90F6-487C-A32F-8D39F6C6B810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626" name="Rectangle 132">
          <a:extLst>
            <a:ext uri="{FF2B5EF4-FFF2-40B4-BE49-F238E27FC236}">
              <a16:creationId xmlns:a16="http://schemas.microsoft.com/office/drawing/2014/main" id="{F88BD8B1-860D-48EA-8142-7DA0DCA41F2D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627" name="Rectangle 133">
          <a:extLst>
            <a:ext uri="{FF2B5EF4-FFF2-40B4-BE49-F238E27FC236}">
              <a16:creationId xmlns:a16="http://schemas.microsoft.com/office/drawing/2014/main" id="{E18F781A-0073-49DF-9604-D9114EE7B990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628" name="Rectangle 134">
          <a:extLst>
            <a:ext uri="{FF2B5EF4-FFF2-40B4-BE49-F238E27FC236}">
              <a16:creationId xmlns:a16="http://schemas.microsoft.com/office/drawing/2014/main" id="{FDE84B26-0F48-46D1-937D-A82809D38064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629" name="Rectangle 135">
          <a:extLst>
            <a:ext uri="{FF2B5EF4-FFF2-40B4-BE49-F238E27FC236}">
              <a16:creationId xmlns:a16="http://schemas.microsoft.com/office/drawing/2014/main" id="{D067CCB3-6DAC-47C5-BD0D-660FF1DED086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630" name="Rectangle 136">
          <a:extLst>
            <a:ext uri="{FF2B5EF4-FFF2-40B4-BE49-F238E27FC236}">
              <a16:creationId xmlns:a16="http://schemas.microsoft.com/office/drawing/2014/main" id="{8D62C3FD-3BC1-4D3C-85C4-17F4FE99B5DD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631" name="Rectangle 137">
          <a:extLst>
            <a:ext uri="{FF2B5EF4-FFF2-40B4-BE49-F238E27FC236}">
              <a16:creationId xmlns:a16="http://schemas.microsoft.com/office/drawing/2014/main" id="{B40D36F1-12C0-48F8-8132-17135BD5AA6D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632" name="Rectangle 138">
          <a:extLst>
            <a:ext uri="{FF2B5EF4-FFF2-40B4-BE49-F238E27FC236}">
              <a16:creationId xmlns:a16="http://schemas.microsoft.com/office/drawing/2014/main" id="{ADEFCFCC-04D5-4D60-9C70-6F1AE93625CD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633" name="Rectangle 139">
          <a:extLst>
            <a:ext uri="{FF2B5EF4-FFF2-40B4-BE49-F238E27FC236}">
              <a16:creationId xmlns:a16="http://schemas.microsoft.com/office/drawing/2014/main" id="{16B38B73-E4C2-442B-8DA9-1834EB896EB0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634" name="Rectangle 140">
          <a:extLst>
            <a:ext uri="{FF2B5EF4-FFF2-40B4-BE49-F238E27FC236}">
              <a16:creationId xmlns:a16="http://schemas.microsoft.com/office/drawing/2014/main" id="{AF2F9CD8-DA62-4BC0-90D5-6AD5F435C6D6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635" name="Rectangle 141">
          <a:extLst>
            <a:ext uri="{FF2B5EF4-FFF2-40B4-BE49-F238E27FC236}">
              <a16:creationId xmlns:a16="http://schemas.microsoft.com/office/drawing/2014/main" id="{D93AAE3B-505A-48C1-B6AA-3F35B20F12B1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636" name="Rectangle 142">
          <a:extLst>
            <a:ext uri="{FF2B5EF4-FFF2-40B4-BE49-F238E27FC236}">
              <a16:creationId xmlns:a16="http://schemas.microsoft.com/office/drawing/2014/main" id="{8C610517-17CC-4607-B22B-28C92AA3404C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637" name="Rectangle 143">
          <a:extLst>
            <a:ext uri="{FF2B5EF4-FFF2-40B4-BE49-F238E27FC236}">
              <a16:creationId xmlns:a16="http://schemas.microsoft.com/office/drawing/2014/main" id="{8572D6D6-C1FD-400E-8E2B-1657FD91B365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638" name="Rectangle 144">
          <a:extLst>
            <a:ext uri="{FF2B5EF4-FFF2-40B4-BE49-F238E27FC236}">
              <a16:creationId xmlns:a16="http://schemas.microsoft.com/office/drawing/2014/main" id="{481044D0-EEC9-46BC-A473-4B2331B55F6B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639" name="Rectangle 145">
          <a:extLst>
            <a:ext uri="{FF2B5EF4-FFF2-40B4-BE49-F238E27FC236}">
              <a16:creationId xmlns:a16="http://schemas.microsoft.com/office/drawing/2014/main" id="{A16665B0-ABE7-4D4B-8261-B789978672FC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640" name="Rectangle 146">
          <a:extLst>
            <a:ext uri="{FF2B5EF4-FFF2-40B4-BE49-F238E27FC236}">
              <a16:creationId xmlns:a16="http://schemas.microsoft.com/office/drawing/2014/main" id="{29989F7B-3071-4161-B024-A609D19E7B66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641" name="Rectangle 147">
          <a:extLst>
            <a:ext uri="{FF2B5EF4-FFF2-40B4-BE49-F238E27FC236}">
              <a16:creationId xmlns:a16="http://schemas.microsoft.com/office/drawing/2014/main" id="{AECEB527-05F7-4FBF-84BE-29DB59DFBCD6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642" name="Rectangle 148">
          <a:extLst>
            <a:ext uri="{FF2B5EF4-FFF2-40B4-BE49-F238E27FC236}">
              <a16:creationId xmlns:a16="http://schemas.microsoft.com/office/drawing/2014/main" id="{2D092C56-1102-45F0-B968-8AE0D661452F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643" name="Rectangle 149">
          <a:extLst>
            <a:ext uri="{FF2B5EF4-FFF2-40B4-BE49-F238E27FC236}">
              <a16:creationId xmlns:a16="http://schemas.microsoft.com/office/drawing/2014/main" id="{128F78AA-E47B-4ACD-A74E-3EB30B32B7AC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644" name="Rectangle 150">
          <a:extLst>
            <a:ext uri="{FF2B5EF4-FFF2-40B4-BE49-F238E27FC236}">
              <a16:creationId xmlns:a16="http://schemas.microsoft.com/office/drawing/2014/main" id="{A062905C-7BAF-4DFF-8F88-E79B8490C062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645" name="Rectangle 151">
          <a:extLst>
            <a:ext uri="{FF2B5EF4-FFF2-40B4-BE49-F238E27FC236}">
              <a16:creationId xmlns:a16="http://schemas.microsoft.com/office/drawing/2014/main" id="{4F1D8717-473B-4EED-8703-6965851AA275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646" name="Rectangle 152">
          <a:extLst>
            <a:ext uri="{FF2B5EF4-FFF2-40B4-BE49-F238E27FC236}">
              <a16:creationId xmlns:a16="http://schemas.microsoft.com/office/drawing/2014/main" id="{A6275E3F-A93E-464F-981F-D68BEA0474BB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647" name="Rectangle 153">
          <a:extLst>
            <a:ext uri="{FF2B5EF4-FFF2-40B4-BE49-F238E27FC236}">
              <a16:creationId xmlns:a16="http://schemas.microsoft.com/office/drawing/2014/main" id="{6147F554-23EE-4349-9230-EED81F386D68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648" name="Rectangle 154">
          <a:extLst>
            <a:ext uri="{FF2B5EF4-FFF2-40B4-BE49-F238E27FC236}">
              <a16:creationId xmlns:a16="http://schemas.microsoft.com/office/drawing/2014/main" id="{C6012FE2-3407-4DA8-AFB5-1EB03CE7F9E2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649" name="Rectangle 155">
          <a:extLst>
            <a:ext uri="{FF2B5EF4-FFF2-40B4-BE49-F238E27FC236}">
              <a16:creationId xmlns:a16="http://schemas.microsoft.com/office/drawing/2014/main" id="{4D1450C1-CCFE-430B-96FB-926D95E294DE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650" name="Rectangle 156">
          <a:extLst>
            <a:ext uri="{FF2B5EF4-FFF2-40B4-BE49-F238E27FC236}">
              <a16:creationId xmlns:a16="http://schemas.microsoft.com/office/drawing/2014/main" id="{E5F13E3E-B4F4-40FB-9CF1-60578ED2B0F7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651" name="Rectangle 157">
          <a:extLst>
            <a:ext uri="{FF2B5EF4-FFF2-40B4-BE49-F238E27FC236}">
              <a16:creationId xmlns:a16="http://schemas.microsoft.com/office/drawing/2014/main" id="{E3E69426-62E9-45F0-A708-F5962FC9B433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652" name="Rectangle 158">
          <a:extLst>
            <a:ext uri="{FF2B5EF4-FFF2-40B4-BE49-F238E27FC236}">
              <a16:creationId xmlns:a16="http://schemas.microsoft.com/office/drawing/2014/main" id="{80C128FD-51E8-4FBA-BE5E-67914ECD0102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653" name="Rectangle 159">
          <a:extLst>
            <a:ext uri="{FF2B5EF4-FFF2-40B4-BE49-F238E27FC236}">
              <a16:creationId xmlns:a16="http://schemas.microsoft.com/office/drawing/2014/main" id="{DC772E6E-F703-470C-9928-1EA7F16FE73B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654" name="Rectangle 160">
          <a:extLst>
            <a:ext uri="{FF2B5EF4-FFF2-40B4-BE49-F238E27FC236}">
              <a16:creationId xmlns:a16="http://schemas.microsoft.com/office/drawing/2014/main" id="{83E1C92B-6494-466F-AD88-5858645CF4E7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655" name="Rectangle 161">
          <a:extLst>
            <a:ext uri="{FF2B5EF4-FFF2-40B4-BE49-F238E27FC236}">
              <a16:creationId xmlns:a16="http://schemas.microsoft.com/office/drawing/2014/main" id="{E5AC5239-288D-4F3A-8932-9BAC34959851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656" name="Rectangle 162">
          <a:extLst>
            <a:ext uri="{FF2B5EF4-FFF2-40B4-BE49-F238E27FC236}">
              <a16:creationId xmlns:a16="http://schemas.microsoft.com/office/drawing/2014/main" id="{62F053F4-A689-4D95-A804-03C1A67726B8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657" name="Rectangle 163">
          <a:extLst>
            <a:ext uri="{FF2B5EF4-FFF2-40B4-BE49-F238E27FC236}">
              <a16:creationId xmlns:a16="http://schemas.microsoft.com/office/drawing/2014/main" id="{445350EF-B804-47FC-8293-560812C4DAA4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658" name="Rectangle 164">
          <a:extLst>
            <a:ext uri="{FF2B5EF4-FFF2-40B4-BE49-F238E27FC236}">
              <a16:creationId xmlns:a16="http://schemas.microsoft.com/office/drawing/2014/main" id="{57C94B8A-E093-4BFE-976A-1967A1A1C7A6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659" name="Rectangle 165">
          <a:extLst>
            <a:ext uri="{FF2B5EF4-FFF2-40B4-BE49-F238E27FC236}">
              <a16:creationId xmlns:a16="http://schemas.microsoft.com/office/drawing/2014/main" id="{05CC4140-3D77-441E-A5DD-D74987747D71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660" name="Rectangle 166">
          <a:extLst>
            <a:ext uri="{FF2B5EF4-FFF2-40B4-BE49-F238E27FC236}">
              <a16:creationId xmlns:a16="http://schemas.microsoft.com/office/drawing/2014/main" id="{AA7A4E84-73EC-464E-A9EC-2DED1645B20F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661" name="Rectangle 167">
          <a:extLst>
            <a:ext uri="{FF2B5EF4-FFF2-40B4-BE49-F238E27FC236}">
              <a16:creationId xmlns:a16="http://schemas.microsoft.com/office/drawing/2014/main" id="{F0C9956C-F175-466D-AA3B-A78047E40807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662" name="Rectangle 168">
          <a:extLst>
            <a:ext uri="{FF2B5EF4-FFF2-40B4-BE49-F238E27FC236}">
              <a16:creationId xmlns:a16="http://schemas.microsoft.com/office/drawing/2014/main" id="{B277F546-C318-4BA0-9D9A-B310E68B1639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663" name="Rectangle 169">
          <a:extLst>
            <a:ext uri="{FF2B5EF4-FFF2-40B4-BE49-F238E27FC236}">
              <a16:creationId xmlns:a16="http://schemas.microsoft.com/office/drawing/2014/main" id="{F563C2EF-54F2-423A-B287-365055ED2C98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664" name="Rectangle 170">
          <a:extLst>
            <a:ext uri="{FF2B5EF4-FFF2-40B4-BE49-F238E27FC236}">
              <a16:creationId xmlns:a16="http://schemas.microsoft.com/office/drawing/2014/main" id="{C2BDFF36-5901-4D5B-B5DB-B711A639003E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665" name="Rectangle 171">
          <a:extLst>
            <a:ext uri="{FF2B5EF4-FFF2-40B4-BE49-F238E27FC236}">
              <a16:creationId xmlns:a16="http://schemas.microsoft.com/office/drawing/2014/main" id="{015438EB-A654-4B73-8694-FD46A3A908B2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666" name="Rectangle 172">
          <a:extLst>
            <a:ext uri="{FF2B5EF4-FFF2-40B4-BE49-F238E27FC236}">
              <a16:creationId xmlns:a16="http://schemas.microsoft.com/office/drawing/2014/main" id="{22D362D1-EF25-478B-B854-5B2401C1F272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667" name="Rectangle 173">
          <a:extLst>
            <a:ext uri="{FF2B5EF4-FFF2-40B4-BE49-F238E27FC236}">
              <a16:creationId xmlns:a16="http://schemas.microsoft.com/office/drawing/2014/main" id="{ABE7384F-F733-4EB9-A0A3-4A0FEDCA4E89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668" name="Rectangle 174">
          <a:extLst>
            <a:ext uri="{FF2B5EF4-FFF2-40B4-BE49-F238E27FC236}">
              <a16:creationId xmlns:a16="http://schemas.microsoft.com/office/drawing/2014/main" id="{5A4BF18A-B186-4A93-A18A-DD6500CDBBC5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669" name="Rectangle 175">
          <a:extLst>
            <a:ext uri="{FF2B5EF4-FFF2-40B4-BE49-F238E27FC236}">
              <a16:creationId xmlns:a16="http://schemas.microsoft.com/office/drawing/2014/main" id="{F9E2FFA6-1159-4C18-A5B6-596ADCF8D8D8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670" name="Rectangle 176">
          <a:extLst>
            <a:ext uri="{FF2B5EF4-FFF2-40B4-BE49-F238E27FC236}">
              <a16:creationId xmlns:a16="http://schemas.microsoft.com/office/drawing/2014/main" id="{E3FA1942-0223-4FF3-A08A-A5A8956FC9BE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671" name="Rectangle 177">
          <a:extLst>
            <a:ext uri="{FF2B5EF4-FFF2-40B4-BE49-F238E27FC236}">
              <a16:creationId xmlns:a16="http://schemas.microsoft.com/office/drawing/2014/main" id="{9E583E01-D64E-434A-AED2-D31D22BAFE29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672" name="Rectangle 178">
          <a:extLst>
            <a:ext uri="{FF2B5EF4-FFF2-40B4-BE49-F238E27FC236}">
              <a16:creationId xmlns:a16="http://schemas.microsoft.com/office/drawing/2014/main" id="{823D0FBF-11EC-4965-AA0C-3711855D274B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673" name="Rectangle 179">
          <a:extLst>
            <a:ext uri="{FF2B5EF4-FFF2-40B4-BE49-F238E27FC236}">
              <a16:creationId xmlns:a16="http://schemas.microsoft.com/office/drawing/2014/main" id="{1182FC9C-1FBF-43DD-8A09-520FA681B7F2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674" name="Rectangle 180">
          <a:extLst>
            <a:ext uri="{FF2B5EF4-FFF2-40B4-BE49-F238E27FC236}">
              <a16:creationId xmlns:a16="http://schemas.microsoft.com/office/drawing/2014/main" id="{E73E53D3-7916-4CE1-AFB4-650FDC960C53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675" name="Rectangle 181">
          <a:extLst>
            <a:ext uri="{FF2B5EF4-FFF2-40B4-BE49-F238E27FC236}">
              <a16:creationId xmlns:a16="http://schemas.microsoft.com/office/drawing/2014/main" id="{F218F540-8826-4EF6-BFC6-9A048471AAEA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676" name="Rectangle 182">
          <a:extLst>
            <a:ext uri="{FF2B5EF4-FFF2-40B4-BE49-F238E27FC236}">
              <a16:creationId xmlns:a16="http://schemas.microsoft.com/office/drawing/2014/main" id="{B9A99BE3-2CE3-4FA0-84BA-A08C3F86A0CB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677" name="Rectangle 183">
          <a:extLst>
            <a:ext uri="{FF2B5EF4-FFF2-40B4-BE49-F238E27FC236}">
              <a16:creationId xmlns:a16="http://schemas.microsoft.com/office/drawing/2014/main" id="{3FF21B7A-5BAE-44B1-9381-E38232CC3785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678" name="Rectangle 184">
          <a:extLst>
            <a:ext uri="{FF2B5EF4-FFF2-40B4-BE49-F238E27FC236}">
              <a16:creationId xmlns:a16="http://schemas.microsoft.com/office/drawing/2014/main" id="{8D15DFD5-FBDC-4991-8BF4-1E69F5518D40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679" name="Rectangle 185">
          <a:extLst>
            <a:ext uri="{FF2B5EF4-FFF2-40B4-BE49-F238E27FC236}">
              <a16:creationId xmlns:a16="http://schemas.microsoft.com/office/drawing/2014/main" id="{A47F3F33-685D-4C00-A1A7-FA7358826523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680" name="Rectangle 186">
          <a:extLst>
            <a:ext uri="{FF2B5EF4-FFF2-40B4-BE49-F238E27FC236}">
              <a16:creationId xmlns:a16="http://schemas.microsoft.com/office/drawing/2014/main" id="{239463D4-9342-4BD2-BED5-CF7E961D3990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681" name="Rectangle 187">
          <a:extLst>
            <a:ext uri="{FF2B5EF4-FFF2-40B4-BE49-F238E27FC236}">
              <a16:creationId xmlns:a16="http://schemas.microsoft.com/office/drawing/2014/main" id="{BA9D36C4-55DB-4804-942D-C311C08D0B29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682" name="Rectangle 188">
          <a:extLst>
            <a:ext uri="{FF2B5EF4-FFF2-40B4-BE49-F238E27FC236}">
              <a16:creationId xmlns:a16="http://schemas.microsoft.com/office/drawing/2014/main" id="{8601C79B-286A-4DE2-9DC0-91A7182992DC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683" name="Rectangle 189">
          <a:extLst>
            <a:ext uri="{FF2B5EF4-FFF2-40B4-BE49-F238E27FC236}">
              <a16:creationId xmlns:a16="http://schemas.microsoft.com/office/drawing/2014/main" id="{F2F51F57-CCBA-4BAB-B573-5359F39F6A81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684" name="Rectangle 190">
          <a:extLst>
            <a:ext uri="{FF2B5EF4-FFF2-40B4-BE49-F238E27FC236}">
              <a16:creationId xmlns:a16="http://schemas.microsoft.com/office/drawing/2014/main" id="{76182C86-09C6-45B1-9DFD-6888F297A3B5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685" name="Rectangle 191">
          <a:extLst>
            <a:ext uri="{FF2B5EF4-FFF2-40B4-BE49-F238E27FC236}">
              <a16:creationId xmlns:a16="http://schemas.microsoft.com/office/drawing/2014/main" id="{4A1C77A0-0EA2-44DC-A370-6113235928DD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686" name="Rectangle 192">
          <a:extLst>
            <a:ext uri="{FF2B5EF4-FFF2-40B4-BE49-F238E27FC236}">
              <a16:creationId xmlns:a16="http://schemas.microsoft.com/office/drawing/2014/main" id="{11BCD041-C4A0-43D7-8F19-623969EF015F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687" name="Rectangle 193">
          <a:extLst>
            <a:ext uri="{FF2B5EF4-FFF2-40B4-BE49-F238E27FC236}">
              <a16:creationId xmlns:a16="http://schemas.microsoft.com/office/drawing/2014/main" id="{6743541B-CD47-4C7D-9E94-3B158EBD07C3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688" name="Rectangle 194">
          <a:extLst>
            <a:ext uri="{FF2B5EF4-FFF2-40B4-BE49-F238E27FC236}">
              <a16:creationId xmlns:a16="http://schemas.microsoft.com/office/drawing/2014/main" id="{3F05670B-1C58-4C9B-835E-DCC0165F54EF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689" name="Rectangle 195">
          <a:extLst>
            <a:ext uri="{FF2B5EF4-FFF2-40B4-BE49-F238E27FC236}">
              <a16:creationId xmlns:a16="http://schemas.microsoft.com/office/drawing/2014/main" id="{C695AEF7-17AB-4BCC-A4EC-4D7C18DD757A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690" name="Rectangle 196">
          <a:extLst>
            <a:ext uri="{FF2B5EF4-FFF2-40B4-BE49-F238E27FC236}">
              <a16:creationId xmlns:a16="http://schemas.microsoft.com/office/drawing/2014/main" id="{1511601A-5625-49FB-8476-5289C13683CB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691" name="Rectangle 197">
          <a:extLst>
            <a:ext uri="{FF2B5EF4-FFF2-40B4-BE49-F238E27FC236}">
              <a16:creationId xmlns:a16="http://schemas.microsoft.com/office/drawing/2014/main" id="{7260F168-9231-416A-BB1F-0B8D8858CE85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692" name="Rectangle 198">
          <a:extLst>
            <a:ext uri="{FF2B5EF4-FFF2-40B4-BE49-F238E27FC236}">
              <a16:creationId xmlns:a16="http://schemas.microsoft.com/office/drawing/2014/main" id="{88BC3E8D-697C-4ADF-84FC-683E3692EE1F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693" name="Rectangle 199">
          <a:extLst>
            <a:ext uri="{FF2B5EF4-FFF2-40B4-BE49-F238E27FC236}">
              <a16:creationId xmlns:a16="http://schemas.microsoft.com/office/drawing/2014/main" id="{EC844377-D30C-47AD-8272-D88BBD14FC33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694" name="Rectangle 200">
          <a:extLst>
            <a:ext uri="{FF2B5EF4-FFF2-40B4-BE49-F238E27FC236}">
              <a16:creationId xmlns:a16="http://schemas.microsoft.com/office/drawing/2014/main" id="{C382DFF4-6D51-477F-A9F9-B78C7D94AFA2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695" name="Rectangle 201">
          <a:extLst>
            <a:ext uri="{FF2B5EF4-FFF2-40B4-BE49-F238E27FC236}">
              <a16:creationId xmlns:a16="http://schemas.microsoft.com/office/drawing/2014/main" id="{B1C696DB-091F-4F85-A0AD-0A66567CF2BD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696" name="Rectangle 202">
          <a:extLst>
            <a:ext uri="{FF2B5EF4-FFF2-40B4-BE49-F238E27FC236}">
              <a16:creationId xmlns:a16="http://schemas.microsoft.com/office/drawing/2014/main" id="{81693DA3-94A6-45EA-8012-F67AD3EEA06B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697" name="Rectangle 203">
          <a:extLst>
            <a:ext uri="{FF2B5EF4-FFF2-40B4-BE49-F238E27FC236}">
              <a16:creationId xmlns:a16="http://schemas.microsoft.com/office/drawing/2014/main" id="{CD47F5A6-8E96-4495-8F85-464F1CE17856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698" name="Rectangle 204">
          <a:extLst>
            <a:ext uri="{FF2B5EF4-FFF2-40B4-BE49-F238E27FC236}">
              <a16:creationId xmlns:a16="http://schemas.microsoft.com/office/drawing/2014/main" id="{BCEC907C-E7D0-4AA0-86AC-6026D912D771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699" name="Rectangle 205">
          <a:extLst>
            <a:ext uri="{FF2B5EF4-FFF2-40B4-BE49-F238E27FC236}">
              <a16:creationId xmlns:a16="http://schemas.microsoft.com/office/drawing/2014/main" id="{4E417251-4744-4E6C-BC66-F480BDF007FB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700" name="Rectangle 206">
          <a:extLst>
            <a:ext uri="{FF2B5EF4-FFF2-40B4-BE49-F238E27FC236}">
              <a16:creationId xmlns:a16="http://schemas.microsoft.com/office/drawing/2014/main" id="{764BB6F2-8A52-4A52-94D7-AE701962314A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701" name="Rectangle 207">
          <a:extLst>
            <a:ext uri="{FF2B5EF4-FFF2-40B4-BE49-F238E27FC236}">
              <a16:creationId xmlns:a16="http://schemas.microsoft.com/office/drawing/2014/main" id="{25124852-7AB4-4483-B2E0-4C0CA1FF9696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702" name="Rectangle 208">
          <a:extLst>
            <a:ext uri="{FF2B5EF4-FFF2-40B4-BE49-F238E27FC236}">
              <a16:creationId xmlns:a16="http://schemas.microsoft.com/office/drawing/2014/main" id="{82EFCC3D-F15A-407C-B5CD-91153EF4EF6D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703" name="Rectangle 209">
          <a:extLst>
            <a:ext uri="{FF2B5EF4-FFF2-40B4-BE49-F238E27FC236}">
              <a16:creationId xmlns:a16="http://schemas.microsoft.com/office/drawing/2014/main" id="{82FA442B-0B2C-45E3-B212-EF3F7F0A4ED7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704" name="Rectangle 210">
          <a:extLst>
            <a:ext uri="{FF2B5EF4-FFF2-40B4-BE49-F238E27FC236}">
              <a16:creationId xmlns:a16="http://schemas.microsoft.com/office/drawing/2014/main" id="{31C898C8-F440-4DBA-A9E9-E44BD497F7E9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705" name="Rectangle 211">
          <a:extLst>
            <a:ext uri="{FF2B5EF4-FFF2-40B4-BE49-F238E27FC236}">
              <a16:creationId xmlns:a16="http://schemas.microsoft.com/office/drawing/2014/main" id="{5E087072-C725-49AA-BF41-DB6EE37E71F9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706" name="Rectangle 212">
          <a:extLst>
            <a:ext uri="{FF2B5EF4-FFF2-40B4-BE49-F238E27FC236}">
              <a16:creationId xmlns:a16="http://schemas.microsoft.com/office/drawing/2014/main" id="{0C514958-BFF5-4733-B25B-139C05B6780D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707" name="Rectangle 213">
          <a:extLst>
            <a:ext uri="{FF2B5EF4-FFF2-40B4-BE49-F238E27FC236}">
              <a16:creationId xmlns:a16="http://schemas.microsoft.com/office/drawing/2014/main" id="{9428DAFB-EA65-4D2B-924B-5362AC68E68E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708" name="Rectangle 214">
          <a:extLst>
            <a:ext uri="{FF2B5EF4-FFF2-40B4-BE49-F238E27FC236}">
              <a16:creationId xmlns:a16="http://schemas.microsoft.com/office/drawing/2014/main" id="{4D078745-17EF-45AE-BCB5-350090C22728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709" name="Rectangle 215">
          <a:extLst>
            <a:ext uri="{FF2B5EF4-FFF2-40B4-BE49-F238E27FC236}">
              <a16:creationId xmlns:a16="http://schemas.microsoft.com/office/drawing/2014/main" id="{EC178235-BDF7-4D52-B6D1-05F0E41610D0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710" name="Rectangle 216">
          <a:extLst>
            <a:ext uri="{FF2B5EF4-FFF2-40B4-BE49-F238E27FC236}">
              <a16:creationId xmlns:a16="http://schemas.microsoft.com/office/drawing/2014/main" id="{3FFE5EDA-E9C3-4E72-98CF-68A4C4C75FFD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711" name="Rectangle 217">
          <a:extLst>
            <a:ext uri="{FF2B5EF4-FFF2-40B4-BE49-F238E27FC236}">
              <a16:creationId xmlns:a16="http://schemas.microsoft.com/office/drawing/2014/main" id="{4036E125-41E8-4B23-A6DB-D76D39C5C5EE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712" name="Rectangle 218">
          <a:extLst>
            <a:ext uri="{FF2B5EF4-FFF2-40B4-BE49-F238E27FC236}">
              <a16:creationId xmlns:a16="http://schemas.microsoft.com/office/drawing/2014/main" id="{1D62E0A4-0AAB-4F6C-86A5-507E3CF5DAD6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713" name="Rectangle 219">
          <a:extLst>
            <a:ext uri="{FF2B5EF4-FFF2-40B4-BE49-F238E27FC236}">
              <a16:creationId xmlns:a16="http://schemas.microsoft.com/office/drawing/2014/main" id="{287E6C57-1062-41DC-BC35-7A6FD2EA93A8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714" name="Rectangle 220">
          <a:extLst>
            <a:ext uri="{FF2B5EF4-FFF2-40B4-BE49-F238E27FC236}">
              <a16:creationId xmlns:a16="http://schemas.microsoft.com/office/drawing/2014/main" id="{25191A36-A5E4-4B38-BC98-8407094E2623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715" name="Rectangle 221">
          <a:extLst>
            <a:ext uri="{FF2B5EF4-FFF2-40B4-BE49-F238E27FC236}">
              <a16:creationId xmlns:a16="http://schemas.microsoft.com/office/drawing/2014/main" id="{666A69D1-C554-4C40-A1A8-C8B8D5A44B2D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716" name="Rectangle 222">
          <a:extLst>
            <a:ext uri="{FF2B5EF4-FFF2-40B4-BE49-F238E27FC236}">
              <a16:creationId xmlns:a16="http://schemas.microsoft.com/office/drawing/2014/main" id="{F9D6F687-4161-4F2C-B504-8291E5C64B97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717" name="Rectangle 223">
          <a:extLst>
            <a:ext uri="{FF2B5EF4-FFF2-40B4-BE49-F238E27FC236}">
              <a16:creationId xmlns:a16="http://schemas.microsoft.com/office/drawing/2014/main" id="{77BEB311-269E-41AC-A4AE-4AC429845442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718" name="Rectangle 224">
          <a:extLst>
            <a:ext uri="{FF2B5EF4-FFF2-40B4-BE49-F238E27FC236}">
              <a16:creationId xmlns:a16="http://schemas.microsoft.com/office/drawing/2014/main" id="{D43ACC01-32BB-42E8-8CBE-0616ADDE2D59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719" name="Rectangle 225">
          <a:extLst>
            <a:ext uri="{FF2B5EF4-FFF2-40B4-BE49-F238E27FC236}">
              <a16:creationId xmlns:a16="http://schemas.microsoft.com/office/drawing/2014/main" id="{686199C7-60AD-4264-B778-DB4F4C069396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720" name="Rectangle 226">
          <a:extLst>
            <a:ext uri="{FF2B5EF4-FFF2-40B4-BE49-F238E27FC236}">
              <a16:creationId xmlns:a16="http://schemas.microsoft.com/office/drawing/2014/main" id="{B3745D81-CC5F-4D72-9601-90D0450A9ECE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721" name="Rectangle 227">
          <a:extLst>
            <a:ext uri="{FF2B5EF4-FFF2-40B4-BE49-F238E27FC236}">
              <a16:creationId xmlns:a16="http://schemas.microsoft.com/office/drawing/2014/main" id="{57932743-08AF-4C6C-944B-A7633D5CBFC5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722" name="Rectangle 228">
          <a:extLst>
            <a:ext uri="{FF2B5EF4-FFF2-40B4-BE49-F238E27FC236}">
              <a16:creationId xmlns:a16="http://schemas.microsoft.com/office/drawing/2014/main" id="{BAC49C06-93B7-4C70-8726-F0E95B3F480F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723" name="Rectangle 229">
          <a:extLst>
            <a:ext uri="{FF2B5EF4-FFF2-40B4-BE49-F238E27FC236}">
              <a16:creationId xmlns:a16="http://schemas.microsoft.com/office/drawing/2014/main" id="{AD04DB21-9BB8-4164-A5F9-F61FA5D71777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724" name="Rectangle 230">
          <a:extLst>
            <a:ext uri="{FF2B5EF4-FFF2-40B4-BE49-F238E27FC236}">
              <a16:creationId xmlns:a16="http://schemas.microsoft.com/office/drawing/2014/main" id="{E3F93B37-606D-41FE-9A30-550DC6583A61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725" name="Rectangle 231">
          <a:extLst>
            <a:ext uri="{FF2B5EF4-FFF2-40B4-BE49-F238E27FC236}">
              <a16:creationId xmlns:a16="http://schemas.microsoft.com/office/drawing/2014/main" id="{AB3ECB95-C6F0-47E4-BC00-06E351C3F3CD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726" name="Rectangle 232">
          <a:extLst>
            <a:ext uri="{FF2B5EF4-FFF2-40B4-BE49-F238E27FC236}">
              <a16:creationId xmlns:a16="http://schemas.microsoft.com/office/drawing/2014/main" id="{21ABADF4-8ADB-45A4-9D59-8D54805ECFAD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727" name="Rectangle 233">
          <a:extLst>
            <a:ext uri="{FF2B5EF4-FFF2-40B4-BE49-F238E27FC236}">
              <a16:creationId xmlns:a16="http://schemas.microsoft.com/office/drawing/2014/main" id="{F3CF9F0F-29DB-4131-9020-A953EDE13428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728" name="Rectangle 234">
          <a:extLst>
            <a:ext uri="{FF2B5EF4-FFF2-40B4-BE49-F238E27FC236}">
              <a16:creationId xmlns:a16="http://schemas.microsoft.com/office/drawing/2014/main" id="{977B9D8C-9FB4-4AA6-9240-69FC0F79846E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729" name="Rectangle 235">
          <a:extLst>
            <a:ext uri="{FF2B5EF4-FFF2-40B4-BE49-F238E27FC236}">
              <a16:creationId xmlns:a16="http://schemas.microsoft.com/office/drawing/2014/main" id="{85158A93-EB7E-4BFC-9699-996541DFBF56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730" name="Rectangle 236">
          <a:extLst>
            <a:ext uri="{FF2B5EF4-FFF2-40B4-BE49-F238E27FC236}">
              <a16:creationId xmlns:a16="http://schemas.microsoft.com/office/drawing/2014/main" id="{11AD4211-0C70-4912-9935-A72DE5EB78C0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731" name="Rectangle 237">
          <a:extLst>
            <a:ext uri="{FF2B5EF4-FFF2-40B4-BE49-F238E27FC236}">
              <a16:creationId xmlns:a16="http://schemas.microsoft.com/office/drawing/2014/main" id="{9614F6DD-8E1D-46BF-A151-953D69B6DB7B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732" name="Rectangle 238">
          <a:extLst>
            <a:ext uri="{FF2B5EF4-FFF2-40B4-BE49-F238E27FC236}">
              <a16:creationId xmlns:a16="http://schemas.microsoft.com/office/drawing/2014/main" id="{5200F341-43BA-4E49-B0D2-97C6AED696D9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733" name="Rectangle 239">
          <a:extLst>
            <a:ext uri="{FF2B5EF4-FFF2-40B4-BE49-F238E27FC236}">
              <a16:creationId xmlns:a16="http://schemas.microsoft.com/office/drawing/2014/main" id="{A29B9232-E564-4660-B095-0681CCA3A2FA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734" name="Rectangle 240">
          <a:extLst>
            <a:ext uri="{FF2B5EF4-FFF2-40B4-BE49-F238E27FC236}">
              <a16:creationId xmlns:a16="http://schemas.microsoft.com/office/drawing/2014/main" id="{5D00E7D3-DAD7-4C20-872A-D354417794D2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735" name="Rectangle 241">
          <a:extLst>
            <a:ext uri="{FF2B5EF4-FFF2-40B4-BE49-F238E27FC236}">
              <a16:creationId xmlns:a16="http://schemas.microsoft.com/office/drawing/2014/main" id="{9DC7ADB0-D5AD-4C2D-82C4-82B523CCF2BC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736" name="Rectangle 242">
          <a:extLst>
            <a:ext uri="{FF2B5EF4-FFF2-40B4-BE49-F238E27FC236}">
              <a16:creationId xmlns:a16="http://schemas.microsoft.com/office/drawing/2014/main" id="{4CF02B82-14A2-4F3B-ACFF-8A0F29451AB9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737" name="Rectangle 243">
          <a:extLst>
            <a:ext uri="{FF2B5EF4-FFF2-40B4-BE49-F238E27FC236}">
              <a16:creationId xmlns:a16="http://schemas.microsoft.com/office/drawing/2014/main" id="{411A31AF-0002-490D-A603-51BFE9006616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738" name="Rectangle 244">
          <a:extLst>
            <a:ext uri="{FF2B5EF4-FFF2-40B4-BE49-F238E27FC236}">
              <a16:creationId xmlns:a16="http://schemas.microsoft.com/office/drawing/2014/main" id="{2E6B26E8-DD34-4D7B-8C0F-C64EE6108595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739" name="Rectangle 245">
          <a:extLst>
            <a:ext uri="{FF2B5EF4-FFF2-40B4-BE49-F238E27FC236}">
              <a16:creationId xmlns:a16="http://schemas.microsoft.com/office/drawing/2014/main" id="{D663DFD7-E20E-43C2-8188-BE5C8F141BC3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740" name="Rectangle 246">
          <a:extLst>
            <a:ext uri="{FF2B5EF4-FFF2-40B4-BE49-F238E27FC236}">
              <a16:creationId xmlns:a16="http://schemas.microsoft.com/office/drawing/2014/main" id="{194EB043-1F80-4156-9945-657E22B610ED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741" name="Rectangle 247">
          <a:extLst>
            <a:ext uri="{FF2B5EF4-FFF2-40B4-BE49-F238E27FC236}">
              <a16:creationId xmlns:a16="http://schemas.microsoft.com/office/drawing/2014/main" id="{F99AD375-F737-494F-BEDE-F2A0563E4604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742" name="Rectangle 248">
          <a:extLst>
            <a:ext uri="{FF2B5EF4-FFF2-40B4-BE49-F238E27FC236}">
              <a16:creationId xmlns:a16="http://schemas.microsoft.com/office/drawing/2014/main" id="{BD1FA4F7-8A41-4ADB-B338-DE1903F68E86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743" name="Rectangle 249">
          <a:extLst>
            <a:ext uri="{FF2B5EF4-FFF2-40B4-BE49-F238E27FC236}">
              <a16:creationId xmlns:a16="http://schemas.microsoft.com/office/drawing/2014/main" id="{2D91D416-F644-4E8D-B8BD-D4C38E42697B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744" name="Rectangle 250">
          <a:extLst>
            <a:ext uri="{FF2B5EF4-FFF2-40B4-BE49-F238E27FC236}">
              <a16:creationId xmlns:a16="http://schemas.microsoft.com/office/drawing/2014/main" id="{9E09268A-63F0-457A-854F-4BAADE4203E9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745" name="Rectangle 251">
          <a:extLst>
            <a:ext uri="{FF2B5EF4-FFF2-40B4-BE49-F238E27FC236}">
              <a16:creationId xmlns:a16="http://schemas.microsoft.com/office/drawing/2014/main" id="{99EF9085-98C7-4B65-9472-103C1B0D68E6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746" name="Rectangle 252">
          <a:extLst>
            <a:ext uri="{FF2B5EF4-FFF2-40B4-BE49-F238E27FC236}">
              <a16:creationId xmlns:a16="http://schemas.microsoft.com/office/drawing/2014/main" id="{ED34C60F-49F0-4159-96F1-6EB26FE73C5E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747" name="Rectangle 253">
          <a:extLst>
            <a:ext uri="{FF2B5EF4-FFF2-40B4-BE49-F238E27FC236}">
              <a16:creationId xmlns:a16="http://schemas.microsoft.com/office/drawing/2014/main" id="{A1652711-A45B-49C9-A6EB-A5E645958079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748" name="Rectangle 254">
          <a:extLst>
            <a:ext uri="{FF2B5EF4-FFF2-40B4-BE49-F238E27FC236}">
              <a16:creationId xmlns:a16="http://schemas.microsoft.com/office/drawing/2014/main" id="{2A0521A6-B43E-42F0-8B56-CC1747862AAB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749" name="Rectangle 255">
          <a:extLst>
            <a:ext uri="{FF2B5EF4-FFF2-40B4-BE49-F238E27FC236}">
              <a16:creationId xmlns:a16="http://schemas.microsoft.com/office/drawing/2014/main" id="{FF6C69B9-F9A4-4F3C-B420-49A89E9C63BE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750" name="Rectangle 256">
          <a:extLst>
            <a:ext uri="{FF2B5EF4-FFF2-40B4-BE49-F238E27FC236}">
              <a16:creationId xmlns:a16="http://schemas.microsoft.com/office/drawing/2014/main" id="{50BB1046-7D6B-4591-B5E1-5D4E54E77E1E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751" name="Rectangle 257">
          <a:extLst>
            <a:ext uri="{FF2B5EF4-FFF2-40B4-BE49-F238E27FC236}">
              <a16:creationId xmlns:a16="http://schemas.microsoft.com/office/drawing/2014/main" id="{C14E365F-2D42-411C-BEDF-9DD2D8B581FD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752" name="Rectangle 258">
          <a:extLst>
            <a:ext uri="{FF2B5EF4-FFF2-40B4-BE49-F238E27FC236}">
              <a16:creationId xmlns:a16="http://schemas.microsoft.com/office/drawing/2014/main" id="{2F7931A5-E3A4-411E-83E8-3919956871DB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22</xdr:row>
      <xdr:rowOff>228600</xdr:rowOff>
    </xdr:from>
    <xdr:to>
      <xdr:col>10</xdr:col>
      <xdr:colOff>171450</xdr:colOff>
      <xdr:row>24</xdr:row>
      <xdr:rowOff>0</xdr:rowOff>
    </xdr:to>
    <xdr:sp macro="" textlink="">
      <xdr:nvSpPr>
        <xdr:cNvPr id="631753" name="Rectangle 263">
          <a:extLst>
            <a:ext uri="{FF2B5EF4-FFF2-40B4-BE49-F238E27FC236}">
              <a16:creationId xmlns:a16="http://schemas.microsoft.com/office/drawing/2014/main" id="{41E58D53-2B9E-4308-9F25-441C57E57A63}"/>
            </a:ext>
          </a:extLst>
        </xdr:cNvPr>
        <xdr:cNvSpPr>
          <a:spLocks noChangeArrowheads="1"/>
        </xdr:cNvSpPr>
      </xdr:nvSpPr>
      <xdr:spPr bwMode="auto">
        <a:xfrm>
          <a:off x="4181475" y="5486400"/>
          <a:ext cx="847725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30</xdr:row>
      <xdr:rowOff>19050</xdr:rowOff>
    </xdr:from>
    <xdr:to>
      <xdr:col>10</xdr:col>
      <xdr:colOff>95250</xdr:colOff>
      <xdr:row>30</xdr:row>
      <xdr:rowOff>333375</xdr:rowOff>
    </xdr:to>
    <xdr:sp macro="" textlink="">
      <xdr:nvSpPr>
        <xdr:cNvPr id="631754" name="Rectangle 265">
          <a:extLst>
            <a:ext uri="{FF2B5EF4-FFF2-40B4-BE49-F238E27FC236}">
              <a16:creationId xmlns:a16="http://schemas.microsoft.com/office/drawing/2014/main" id="{002CE9C4-AE12-4A9C-8351-74F0A5DFDB78}"/>
            </a:ext>
          </a:extLst>
        </xdr:cNvPr>
        <xdr:cNvSpPr>
          <a:spLocks noChangeArrowheads="1"/>
        </xdr:cNvSpPr>
      </xdr:nvSpPr>
      <xdr:spPr bwMode="auto">
        <a:xfrm>
          <a:off x="4200525" y="7143750"/>
          <a:ext cx="7524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631755" name="Rectangle 266">
          <a:extLst>
            <a:ext uri="{FF2B5EF4-FFF2-40B4-BE49-F238E27FC236}">
              <a16:creationId xmlns:a16="http://schemas.microsoft.com/office/drawing/2014/main" id="{8500611D-B20F-4B57-A063-2F038FD7BEFD}"/>
            </a:ext>
          </a:extLst>
        </xdr:cNvPr>
        <xdr:cNvSpPr>
          <a:spLocks noChangeArrowheads="1"/>
        </xdr:cNvSpPr>
      </xdr:nvSpPr>
      <xdr:spPr bwMode="auto">
        <a:xfrm>
          <a:off x="5076825" y="740092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631756" name="Rectangle 273">
          <a:extLst>
            <a:ext uri="{FF2B5EF4-FFF2-40B4-BE49-F238E27FC236}">
              <a16:creationId xmlns:a16="http://schemas.microsoft.com/office/drawing/2014/main" id="{14F7E369-564E-415E-81F2-114EBE0A43BA}"/>
            </a:ext>
          </a:extLst>
        </xdr:cNvPr>
        <xdr:cNvSpPr>
          <a:spLocks noChangeArrowheads="1"/>
        </xdr:cNvSpPr>
      </xdr:nvSpPr>
      <xdr:spPr bwMode="auto">
        <a:xfrm>
          <a:off x="5076825" y="740092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32</xdr:row>
      <xdr:rowOff>28575</xdr:rowOff>
    </xdr:from>
    <xdr:to>
      <xdr:col>22</xdr:col>
      <xdr:colOff>95250</xdr:colOff>
      <xdr:row>32</xdr:row>
      <xdr:rowOff>342900</xdr:rowOff>
    </xdr:to>
    <xdr:sp macro="" textlink="">
      <xdr:nvSpPr>
        <xdr:cNvPr id="631757" name="Rectangle 274">
          <a:extLst>
            <a:ext uri="{FF2B5EF4-FFF2-40B4-BE49-F238E27FC236}">
              <a16:creationId xmlns:a16="http://schemas.microsoft.com/office/drawing/2014/main" id="{F0207337-6ECF-4ED5-A650-83B7D4C1CA7B}"/>
            </a:ext>
          </a:extLst>
        </xdr:cNvPr>
        <xdr:cNvSpPr>
          <a:spLocks noChangeArrowheads="1"/>
        </xdr:cNvSpPr>
      </xdr:nvSpPr>
      <xdr:spPr bwMode="auto">
        <a:xfrm>
          <a:off x="5953125" y="764857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29</xdr:row>
      <xdr:rowOff>228600</xdr:rowOff>
    </xdr:from>
    <xdr:to>
      <xdr:col>11</xdr:col>
      <xdr:colOff>0</xdr:colOff>
      <xdr:row>31</xdr:row>
      <xdr:rowOff>9525</xdr:rowOff>
    </xdr:to>
    <xdr:sp macro="" textlink="">
      <xdr:nvSpPr>
        <xdr:cNvPr id="631758" name="Rectangle 51">
          <a:extLst>
            <a:ext uri="{FF2B5EF4-FFF2-40B4-BE49-F238E27FC236}">
              <a16:creationId xmlns:a16="http://schemas.microsoft.com/office/drawing/2014/main" id="{61A476F4-C0AF-4A07-88E0-A7FB478029BC}"/>
            </a:ext>
          </a:extLst>
        </xdr:cNvPr>
        <xdr:cNvSpPr>
          <a:spLocks noChangeArrowheads="1"/>
        </xdr:cNvSpPr>
      </xdr:nvSpPr>
      <xdr:spPr bwMode="auto">
        <a:xfrm>
          <a:off x="4181475" y="7105650"/>
          <a:ext cx="86677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631759" name="Rectangle 52">
          <a:extLst>
            <a:ext uri="{FF2B5EF4-FFF2-40B4-BE49-F238E27FC236}">
              <a16:creationId xmlns:a16="http://schemas.microsoft.com/office/drawing/2014/main" id="{C43CA9DB-055B-4C9D-847F-DE616FA5361C}"/>
            </a:ext>
          </a:extLst>
        </xdr:cNvPr>
        <xdr:cNvSpPr>
          <a:spLocks noChangeArrowheads="1"/>
        </xdr:cNvSpPr>
      </xdr:nvSpPr>
      <xdr:spPr bwMode="auto">
        <a:xfrm>
          <a:off x="5076825" y="740092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32</xdr:row>
      <xdr:rowOff>28575</xdr:rowOff>
    </xdr:from>
    <xdr:to>
      <xdr:col>22</xdr:col>
      <xdr:colOff>95250</xdr:colOff>
      <xdr:row>32</xdr:row>
      <xdr:rowOff>342900</xdr:rowOff>
    </xdr:to>
    <xdr:sp macro="" textlink="">
      <xdr:nvSpPr>
        <xdr:cNvPr id="631760" name="Rectangle 53">
          <a:extLst>
            <a:ext uri="{FF2B5EF4-FFF2-40B4-BE49-F238E27FC236}">
              <a16:creationId xmlns:a16="http://schemas.microsoft.com/office/drawing/2014/main" id="{8EF8BBAA-C7C4-4BA7-89F1-B90CA71279FE}"/>
            </a:ext>
          </a:extLst>
        </xdr:cNvPr>
        <xdr:cNvSpPr>
          <a:spLocks noChangeArrowheads="1"/>
        </xdr:cNvSpPr>
      </xdr:nvSpPr>
      <xdr:spPr bwMode="auto">
        <a:xfrm>
          <a:off x="5953125" y="764857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631761" name="Rectangle 266">
          <a:extLst>
            <a:ext uri="{FF2B5EF4-FFF2-40B4-BE49-F238E27FC236}">
              <a16:creationId xmlns:a16="http://schemas.microsoft.com/office/drawing/2014/main" id="{D5F0CAFE-45B7-4B30-A07B-C248533A328D}"/>
            </a:ext>
          </a:extLst>
        </xdr:cNvPr>
        <xdr:cNvSpPr>
          <a:spLocks noChangeArrowheads="1"/>
        </xdr:cNvSpPr>
      </xdr:nvSpPr>
      <xdr:spPr bwMode="auto">
        <a:xfrm>
          <a:off x="5076825" y="740092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31</xdr:row>
      <xdr:rowOff>0</xdr:rowOff>
    </xdr:from>
    <xdr:to>
      <xdr:col>17</xdr:col>
      <xdr:colOff>9525</xdr:colOff>
      <xdr:row>32</xdr:row>
      <xdr:rowOff>19050</xdr:rowOff>
    </xdr:to>
    <xdr:sp macro="" textlink="">
      <xdr:nvSpPr>
        <xdr:cNvPr id="631762" name="Rectangle 273">
          <a:extLst>
            <a:ext uri="{FF2B5EF4-FFF2-40B4-BE49-F238E27FC236}">
              <a16:creationId xmlns:a16="http://schemas.microsoft.com/office/drawing/2014/main" id="{B5EC6516-5611-49B0-9509-DF6061B7FFAA}"/>
            </a:ext>
          </a:extLst>
        </xdr:cNvPr>
        <xdr:cNvSpPr>
          <a:spLocks noChangeArrowheads="1"/>
        </xdr:cNvSpPr>
      </xdr:nvSpPr>
      <xdr:spPr bwMode="auto">
        <a:xfrm>
          <a:off x="5048250" y="7372350"/>
          <a:ext cx="89535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32</xdr:row>
      <xdr:rowOff>0</xdr:rowOff>
    </xdr:from>
    <xdr:to>
      <xdr:col>22</xdr:col>
      <xdr:colOff>180975</xdr:colOff>
      <xdr:row>33</xdr:row>
      <xdr:rowOff>0</xdr:rowOff>
    </xdr:to>
    <xdr:sp macro="" textlink="">
      <xdr:nvSpPr>
        <xdr:cNvPr id="631763" name="Rectangle 274">
          <a:extLst>
            <a:ext uri="{FF2B5EF4-FFF2-40B4-BE49-F238E27FC236}">
              <a16:creationId xmlns:a16="http://schemas.microsoft.com/office/drawing/2014/main" id="{F8B986F6-4967-407B-BD1B-8AC483B1879D}"/>
            </a:ext>
          </a:extLst>
        </xdr:cNvPr>
        <xdr:cNvSpPr>
          <a:spLocks noChangeArrowheads="1"/>
        </xdr:cNvSpPr>
      </xdr:nvSpPr>
      <xdr:spPr bwMode="auto">
        <a:xfrm>
          <a:off x="5934075" y="7620000"/>
          <a:ext cx="8667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30</xdr:col>
      <xdr:colOff>190500</xdr:colOff>
      <xdr:row>0</xdr:row>
      <xdr:rowOff>114300</xdr:rowOff>
    </xdr:from>
    <xdr:to>
      <xdr:col>32</xdr:col>
      <xdr:colOff>323850</xdr:colOff>
      <xdr:row>5</xdr:row>
      <xdr:rowOff>114300</xdr:rowOff>
    </xdr:to>
    <xdr:pic>
      <xdr:nvPicPr>
        <xdr:cNvPr id="631764" name="1 Imagen">
          <a:extLst>
            <a:ext uri="{FF2B5EF4-FFF2-40B4-BE49-F238E27FC236}">
              <a16:creationId xmlns:a16="http://schemas.microsoft.com/office/drawing/2014/main" id="{6995FFD4-E941-473E-A1DA-AEA717B6F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114300"/>
          <a:ext cx="12954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</xdr:row>
      <xdr:rowOff>228600</xdr:rowOff>
    </xdr:from>
    <xdr:to>
      <xdr:col>29</xdr:col>
      <xdr:colOff>0</xdr:colOff>
      <xdr:row>12</xdr:row>
      <xdr:rowOff>228600</xdr:rowOff>
    </xdr:to>
    <xdr:sp macro="" textlink="">
      <xdr:nvSpPr>
        <xdr:cNvPr id="631765" name="Rectangle 4">
          <a:extLst>
            <a:ext uri="{FF2B5EF4-FFF2-40B4-BE49-F238E27FC236}">
              <a16:creationId xmlns:a16="http://schemas.microsoft.com/office/drawing/2014/main" id="{B483102F-89CF-4DA0-96B8-86A6D4D03D01}"/>
            </a:ext>
          </a:extLst>
        </xdr:cNvPr>
        <xdr:cNvSpPr>
          <a:spLocks noChangeArrowheads="1"/>
        </xdr:cNvSpPr>
      </xdr:nvSpPr>
      <xdr:spPr bwMode="auto">
        <a:xfrm>
          <a:off x="6810375" y="2990850"/>
          <a:ext cx="87630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22</xdr:col>
      <xdr:colOff>104775</xdr:colOff>
      <xdr:row>0</xdr:row>
      <xdr:rowOff>28575</xdr:rowOff>
    </xdr:from>
    <xdr:to>
      <xdr:col>29</xdr:col>
      <xdr:colOff>466725</xdr:colOff>
      <xdr:row>5</xdr:row>
      <xdr:rowOff>228600</xdr:rowOff>
    </xdr:to>
    <xdr:pic>
      <xdr:nvPicPr>
        <xdr:cNvPr id="631766" name="Imagen 1">
          <a:extLst>
            <a:ext uri="{FF2B5EF4-FFF2-40B4-BE49-F238E27FC236}">
              <a16:creationId xmlns:a16="http://schemas.microsoft.com/office/drawing/2014/main" id="{538D007C-37F2-4740-8770-5F37DE029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8575"/>
          <a:ext cx="14287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0</xdr:rowOff>
    </xdr:from>
    <xdr:to>
      <xdr:col>11</xdr:col>
      <xdr:colOff>0</xdr:colOff>
      <xdr:row>9</xdr:row>
      <xdr:rowOff>228600</xdr:rowOff>
    </xdr:to>
    <xdr:sp macro="" textlink="">
      <xdr:nvSpPr>
        <xdr:cNvPr id="630776" name="Rectangle 1">
          <a:extLst>
            <a:ext uri="{FF2B5EF4-FFF2-40B4-BE49-F238E27FC236}">
              <a16:creationId xmlns:a16="http://schemas.microsoft.com/office/drawing/2014/main" id="{89E8B0B1-A434-4403-B691-C085B624BA9C}"/>
            </a:ext>
          </a:extLst>
        </xdr:cNvPr>
        <xdr:cNvSpPr>
          <a:spLocks noChangeArrowheads="1"/>
        </xdr:cNvSpPr>
      </xdr:nvSpPr>
      <xdr:spPr bwMode="auto">
        <a:xfrm>
          <a:off x="4152900" y="2266950"/>
          <a:ext cx="8763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10</xdr:row>
      <xdr:rowOff>0</xdr:rowOff>
    </xdr:from>
    <xdr:to>
      <xdr:col>16</xdr:col>
      <xdr:colOff>161925</xdr:colOff>
      <xdr:row>10</xdr:row>
      <xdr:rowOff>228600</xdr:rowOff>
    </xdr:to>
    <xdr:sp macro="" textlink="">
      <xdr:nvSpPr>
        <xdr:cNvPr id="630777" name="Rectangle 2">
          <a:extLst>
            <a:ext uri="{FF2B5EF4-FFF2-40B4-BE49-F238E27FC236}">
              <a16:creationId xmlns:a16="http://schemas.microsoft.com/office/drawing/2014/main" id="{03500031-91FD-41C2-8074-3E629E35D11F}"/>
            </a:ext>
          </a:extLst>
        </xdr:cNvPr>
        <xdr:cNvSpPr>
          <a:spLocks noChangeArrowheads="1"/>
        </xdr:cNvSpPr>
      </xdr:nvSpPr>
      <xdr:spPr bwMode="auto">
        <a:xfrm>
          <a:off x="5029200" y="2514600"/>
          <a:ext cx="9239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171450</xdr:colOff>
      <xdr:row>11</xdr:row>
      <xdr:rowOff>0</xdr:rowOff>
    </xdr:from>
    <xdr:to>
      <xdr:col>22</xdr:col>
      <xdr:colOff>219075</xdr:colOff>
      <xdr:row>11</xdr:row>
      <xdr:rowOff>247650</xdr:rowOff>
    </xdr:to>
    <xdr:sp macro="" textlink="">
      <xdr:nvSpPr>
        <xdr:cNvPr id="630778" name="Rectangle 3">
          <a:extLst>
            <a:ext uri="{FF2B5EF4-FFF2-40B4-BE49-F238E27FC236}">
              <a16:creationId xmlns:a16="http://schemas.microsoft.com/office/drawing/2014/main" id="{5172E094-24D6-44EB-A488-91CC6D979B46}"/>
            </a:ext>
          </a:extLst>
        </xdr:cNvPr>
        <xdr:cNvSpPr>
          <a:spLocks noChangeArrowheads="1"/>
        </xdr:cNvSpPr>
      </xdr:nvSpPr>
      <xdr:spPr bwMode="auto">
        <a:xfrm>
          <a:off x="5962650" y="2762250"/>
          <a:ext cx="91440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9525</xdr:colOff>
      <xdr:row>12</xdr:row>
      <xdr:rowOff>9525</xdr:rowOff>
    </xdr:from>
    <xdr:to>
      <xdr:col>28</xdr:col>
      <xdr:colOff>180975</xdr:colOff>
      <xdr:row>12</xdr:row>
      <xdr:rowOff>219075</xdr:rowOff>
    </xdr:to>
    <xdr:sp macro="" textlink="">
      <xdr:nvSpPr>
        <xdr:cNvPr id="630779" name="Rectangle 4">
          <a:extLst>
            <a:ext uri="{FF2B5EF4-FFF2-40B4-BE49-F238E27FC236}">
              <a16:creationId xmlns:a16="http://schemas.microsoft.com/office/drawing/2014/main" id="{5287FE66-B230-4373-8310-1E3F065AB5B9}"/>
            </a:ext>
          </a:extLst>
        </xdr:cNvPr>
        <xdr:cNvSpPr>
          <a:spLocks noChangeArrowheads="1"/>
        </xdr:cNvSpPr>
      </xdr:nvSpPr>
      <xdr:spPr bwMode="auto">
        <a:xfrm>
          <a:off x="6896100" y="3019425"/>
          <a:ext cx="8572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16</xdr:row>
      <xdr:rowOff>19050</xdr:rowOff>
    </xdr:from>
    <xdr:to>
      <xdr:col>10</xdr:col>
      <xdr:colOff>95250</xdr:colOff>
      <xdr:row>16</xdr:row>
      <xdr:rowOff>333375</xdr:rowOff>
    </xdr:to>
    <xdr:sp macro="" textlink="">
      <xdr:nvSpPr>
        <xdr:cNvPr id="630780" name="Rectangle 5">
          <a:extLst>
            <a:ext uri="{FF2B5EF4-FFF2-40B4-BE49-F238E27FC236}">
              <a16:creationId xmlns:a16="http://schemas.microsoft.com/office/drawing/2014/main" id="{4365CBFF-726A-4A0F-9B7C-B56829ED71C9}"/>
            </a:ext>
          </a:extLst>
        </xdr:cNvPr>
        <xdr:cNvSpPr>
          <a:spLocks noChangeArrowheads="1"/>
        </xdr:cNvSpPr>
      </xdr:nvSpPr>
      <xdr:spPr bwMode="auto">
        <a:xfrm>
          <a:off x="4171950" y="3905250"/>
          <a:ext cx="7524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17</xdr:row>
      <xdr:rowOff>28575</xdr:rowOff>
    </xdr:from>
    <xdr:to>
      <xdr:col>16</xdr:col>
      <xdr:colOff>104775</xdr:colOff>
      <xdr:row>17</xdr:row>
      <xdr:rowOff>342900</xdr:rowOff>
    </xdr:to>
    <xdr:sp macro="" textlink="">
      <xdr:nvSpPr>
        <xdr:cNvPr id="630781" name="Rectangle 6">
          <a:extLst>
            <a:ext uri="{FF2B5EF4-FFF2-40B4-BE49-F238E27FC236}">
              <a16:creationId xmlns:a16="http://schemas.microsoft.com/office/drawing/2014/main" id="{658C4321-75FB-4EDA-B2D3-1A682C789894}"/>
            </a:ext>
          </a:extLst>
        </xdr:cNvPr>
        <xdr:cNvSpPr>
          <a:spLocks noChangeArrowheads="1"/>
        </xdr:cNvSpPr>
      </xdr:nvSpPr>
      <xdr:spPr bwMode="auto">
        <a:xfrm>
          <a:off x="5057775" y="4162425"/>
          <a:ext cx="8382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9525</xdr:colOff>
      <xdr:row>18</xdr:row>
      <xdr:rowOff>0</xdr:rowOff>
    </xdr:from>
    <xdr:to>
      <xdr:col>22</xdr:col>
      <xdr:colOff>219075</xdr:colOff>
      <xdr:row>19</xdr:row>
      <xdr:rowOff>9525</xdr:rowOff>
    </xdr:to>
    <xdr:sp macro="" textlink="">
      <xdr:nvSpPr>
        <xdr:cNvPr id="630782" name="Rectangle 7">
          <a:extLst>
            <a:ext uri="{FF2B5EF4-FFF2-40B4-BE49-F238E27FC236}">
              <a16:creationId xmlns:a16="http://schemas.microsoft.com/office/drawing/2014/main" id="{E2285D94-E65B-49A4-A3B2-9C04C3964CF2}"/>
            </a:ext>
          </a:extLst>
        </xdr:cNvPr>
        <xdr:cNvSpPr>
          <a:spLocks noChangeArrowheads="1"/>
        </xdr:cNvSpPr>
      </xdr:nvSpPr>
      <xdr:spPr bwMode="auto">
        <a:xfrm>
          <a:off x="5981700" y="4381500"/>
          <a:ext cx="89535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219075</xdr:colOff>
      <xdr:row>19</xdr:row>
      <xdr:rowOff>9525</xdr:rowOff>
    </xdr:from>
    <xdr:to>
      <xdr:col>28</xdr:col>
      <xdr:colOff>180975</xdr:colOff>
      <xdr:row>20</xdr:row>
      <xdr:rowOff>0</xdr:rowOff>
    </xdr:to>
    <xdr:sp macro="" textlink="">
      <xdr:nvSpPr>
        <xdr:cNvPr id="630783" name="Rectangle 8">
          <a:extLst>
            <a:ext uri="{FF2B5EF4-FFF2-40B4-BE49-F238E27FC236}">
              <a16:creationId xmlns:a16="http://schemas.microsoft.com/office/drawing/2014/main" id="{BFF3C0D9-3F9A-492D-A271-32650361FAAC}"/>
            </a:ext>
          </a:extLst>
        </xdr:cNvPr>
        <xdr:cNvSpPr>
          <a:spLocks noChangeArrowheads="1"/>
        </xdr:cNvSpPr>
      </xdr:nvSpPr>
      <xdr:spPr bwMode="auto">
        <a:xfrm>
          <a:off x="6877050" y="4638675"/>
          <a:ext cx="8763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631808" name="Rectangle 9">
          <a:extLst>
            <a:ext uri="{FF2B5EF4-FFF2-40B4-BE49-F238E27FC236}">
              <a16:creationId xmlns:a16="http://schemas.microsoft.com/office/drawing/2014/main" id="{7C9AD3D3-2354-4326-9140-BBEAF24446E7}"/>
            </a:ext>
          </a:extLst>
        </xdr:cNvPr>
        <xdr:cNvSpPr>
          <a:spLocks noChangeArrowheads="1"/>
        </xdr:cNvSpPr>
      </xdr:nvSpPr>
      <xdr:spPr bwMode="auto">
        <a:xfrm>
          <a:off x="4171950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631809" name="Rectangle 10">
          <a:extLst>
            <a:ext uri="{FF2B5EF4-FFF2-40B4-BE49-F238E27FC236}">
              <a16:creationId xmlns:a16="http://schemas.microsoft.com/office/drawing/2014/main" id="{F41ED98A-C50D-48DC-AA97-F0E65A74096D}"/>
            </a:ext>
          </a:extLst>
        </xdr:cNvPr>
        <xdr:cNvSpPr>
          <a:spLocks noChangeArrowheads="1"/>
        </xdr:cNvSpPr>
      </xdr:nvSpPr>
      <xdr:spPr bwMode="auto">
        <a:xfrm>
          <a:off x="5057775" y="48768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31810" name="Rectangle 11">
          <a:extLst>
            <a:ext uri="{FF2B5EF4-FFF2-40B4-BE49-F238E27FC236}">
              <a16:creationId xmlns:a16="http://schemas.microsoft.com/office/drawing/2014/main" id="{534635F0-225E-410B-B054-A4DE2D9F6121}"/>
            </a:ext>
          </a:extLst>
        </xdr:cNvPr>
        <xdr:cNvSpPr>
          <a:spLocks noChangeArrowheads="1"/>
        </xdr:cNvSpPr>
      </xdr:nvSpPr>
      <xdr:spPr bwMode="auto">
        <a:xfrm>
          <a:off x="59912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631811" name="Rectangle 12">
          <a:extLst>
            <a:ext uri="{FF2B5EF4-FFF2-40B4-BE49-F238E27FC236}">
              <a16:creationId xmlns:a16="http://schemas.microsoft.com/office/drawing/2014/main" id="{2E3FE68F-27BA-4368-842F-794F4A6BF195}"/>
            </a:ext>
          </a:extLst>
        </xdr:cNvPr>
        <xdr:cNvSpPr>
          <a:spLocks noChangeArrowheads="1"/>
        </xdr:cNvSpPr>
      </xdr:nvSpPr>
      <xdr:spPr bwMode="auto">
        <a:xfrm>
          <a:off x="4171950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631812" name="Rectangle 13">
          <a:extLst>
            <a:ext uri="{FF2B5EF4-FFF2-40B4-BE49-F238E27FC236}">
              <a16:creationId xmlns:a16="http://schemas.microsoft.com/office/drawing/2014/main" id="{C7E2606B-55D1-40B0-A980-70B096F2B17F}"/>
            </a:ext>
          </a:extLst>
        </xdr:cNvPr>
        <xdr:cNvSpPr>
          <a:spLocks noChangeArrowheads="1"/>
        </xdr:cNvSpPr>
      </xdr:nvSpPr>
      <xdr:spPr bwMode="auto">
        <a:xfrm>
          <a:off x="5057775" y="48768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31813" name="Rectangle 14">
          <a:extLst>
            <a:ext uri="{FF2B5EF4-FFF2-40B4-BE49-F238E27FC236}">
              <a16:creationId xmlns:a16="http://schemas.microsoft.com/office/drawing/2014/main" id="{74234C64-DFC6-4A7A-827E-186D43547682}"/>
            </a:ext>
          </a:extLst>
        </xdr:cNvPr>
        <xdr:cNvSpPr>
          <a:spLocks noChangeArrowheads="1"/>
        </xdr:cNvSpPr>
      </xdr:nvSpPr>
      <xdr:spPr bwMode="auto">
        <a:xfrm>
          <a:off x="59912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631814" name="Rectangle 15">
          <a:extLst>
            <a:ext uri="{FF2B5EF4-FFF2-40B4-BE49-F238E27FC236}">
              <a16:creationId xmlns:a16="http://schemas.microsoft.com/office/drawing/2014/main" id="{670A8789-6427-4386-AE92-97CE1D1106D5}"/>
            </a:ext>
          </a:extLst>
        </xdr:cNvPr>
        <xdr:cNvSpPr>
          <a:spLocks noChangeArrowheads="1"/>
        </xdr:cNvSpPr>
      </xdr:nvSpPr>
      <xdr:spPr bwMode="auto">
        <a:xfrm>
          <a:off x="69056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631815" name="Rectangle 16">
          <a:extLst>
            <a:ext uri="{FF2B5EF4-FFF2-40B4-BE49-F238E27FC236}">
              <a16:creationId xmlns:a16="http://schemas.microsoft.com/office/drawing/2014/main" id="{A19FB2A4-0DF3-4A04-9C62-810316509571}"/>
            </a:ext>
          </a:extLst>
        </xdr:cNvPr>
        <xdr:cNvSpPr>
          <a:spLocks noChangeArrowheads="1"/>
        </xdr:cNvSpPr>
      </xdr:nvSpPr>
      <xdr:spPr bwMode="auto">
        <a:xfrm>
          <a:off x="4171950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631816" name="Rectangle 17">
          <a:extLst>
            <a:ext uri="{FF2B5EF4-FFF2-40B4-BE49-F238E27FC236}">
              <a16:creationId xmlns:a16="http://schemas.microsoft.com/office/drawing/2014/main" id="{8A06CCA4-0BA5-4FEC-887D-3B04E32E1DB0}"/>
            </a:ext>
          </a:extLst>
        </xdr:cNvPr>
        <xdr:cNvSpPr>
          <a:spLocks noChangeArrowheads="1"/>
        </xdr:cNvSpPr>
      </xdr:nvSpPr>
      <xdr:spPr bwMode="auto">
        <a:xfrm>
          <a:off x="5057775" y="48768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31817" name="Rectangle 18">
          <a:extLst>
            <a:ext uri="{FF2B5EF4-FFF2-40B4-BE49-F238E27FC236}">
              <a16:creationId xmlns:a16="http://schemas.microsoft.com/office/drawing/2014/main" id="{F9B57D75-25E5-4FA1-A170-1CA2649F028D}"/>
            </a:ext>
          </a:extLst>
        </xdr:cNvPr>
        <xdr:cNvSpPr>
          <a:spLocks noChangeArrowheads="1"/>
        </xdr:cNvSpPr>
      </xdr:nvSpPr>
      <xdr:spPr bwMode="auto">
        <a:xfrm>
          <a:off x="59912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631818" name="Rectangle 19">
          <a:extLst>
            <a:ext uri="{FF2B5EF4-FFF2-40B4-BE49-F238E27FC236}">
              <a16:creationId xmlns:a16="http://schemas.microsoft.com/office/drawing/2014/main" id="{B85ED8AF-E6FA-405F-9205-A5C431DC669B}"/>
            </a:ext>
          </a:extLst>
        </xdr:cNvPr>
        <xdr:cNvSpPr>
          <a:spLocks noChangeArrowheads="1"/>
        </xdr:cNvSpPr>
      </xdr:nvSpPr>
      <xdr:spPr bwMode="auto">
        <a:xfrm>
          <a:off x="69056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28575</xdr:colOff>
      <xdr:row>20</xdr:row>
      <xdr:rowOff>0</xdr:rowOff>
    </xdr:from>
    <xdr:to>
      <xdr:col>15</xdr:col>
      <xdr:colOff>104775</xdr:colOff>
      <xdr:row>20</xdr:row>
      <xdr:rowOff>0</xdr:rowOff>
    </xdr:to>
    <xdr:sp macro="" textlink="">
      <xdr:nvSpPr>
        <xdr:cNvPr id="631819" name="Rectangle 21">
          <a:extLst>
            <a:ext uri="{FF2B5EF4-FFF2-40B4-BE49-F238E27FC236}">
              <a16:creationId xmlns:a16="http://schemas.microsoft.com/office/drawing/2014/main" id="{6A92AD20-33D0-4954-8106-D42AD29D49BC}"/>
            </a:ext>
          </a:extLst>
        </xdr:cNvPr>
        <xdr:cNvSpPr>
          <a:spLocks noChangeArrowheads="1"/>
        </xdr:cNvSpPr>
      </xdr:nvSpPr>
      <xdr:spPr bwMode="auto">
        <a:xfrm>
          <a:off x="4857750" y="48768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19050</xdr:colOff>
      <xdr:row>20</xdr:row>
      <xdr:rowOff>0</xdr:rowOff>
    </xdr:from>
    <xdr:to>
      <xdr:col>21</xdr:col>
      <xdr:colOff>95250</xdr:colOff>
      <xdr:row>20</xdr:row>
      <xdr:rowOff>0</xdr:rowOff>
    </xdr:to>
    <xdr:sp macro="" textlink="">
      <xdr:nvSpPr>
        <xdr:cNvPr id="631820" name="Rectangle 22">
          <a:extLst>
            <a:ext uri="{FF2B5EF4-FFF2-40B4-BE49-F238E27FC236}">
              <a16:creationId xmlns:a16="http://schemas.microsoft.com/office/drawing/2014/main" id="{BDA2352D-E06B-47B0-B515-2FD027FE3AF8}"/>
            </a:ext>
          </a:extLst>
        </xdr:cNvPr>
        <xdr:cNvSpPr>
          <a:spLocks noChangeArrowheads="1"/>
        </xdr:cNvSpPr>
      </xdr:nvSpPr>
      <xdr:spPr bwMode="auto">
        <a:xfrm>
          <a:off x="5810250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19050</xdr:colOff>
      <xdr:row>20</xdr:row>
      <xdr:rowOff>0</xdr:rowOff>
    </xdr:from>
    <xdr:to>
      <xdr:col>27</xdr:col>
      <xdr:colOff>95250</xdr:colOff>
      <xdr:row>20</xdr:row>
      <xdr:rowOff>0</xdr:rowOff>
    </xdr:to>
    <xdr:sp macro="" textlink="">
      <xdr:nvSpPr>
        <xdr:cNvPr id="631821" name="Rectangle 23">
          <a:extLst>
            <a:ext uri="{FF2B5EF4-FFF2-40B4-BE49-F238E27FC236}">
              <a16:creationId xmlns:a16="http://schemas.microsoft.com/office/drawing/2014/main" id="{36586108-0FE5-4A3F-A8D6-06E8AEB348C1}"/>
            </a:ext>
          </a:extLst>
        </xdr:cNvPr>
        <xdr:cNvSpPr>
          <a:spLocks noChangeArrowheads="1"/>
        </xdr:cNvSpPr>
      </xdr:nvSpPr>
      <xdr:spPr bwMode="auto">
        <a:xfrm>
          <a:off x="6677025" y="487680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28575</xdr:colOff>
      <xdr:row>20</xdr:row>
      <xdr:rowOff>0</xdr:rowOff>
    </xdr:from>
    <xdr:to>
      <xdr:col>15</xdr:col>
      <xdr:colOff>104775</xdr:colOff>
      <xdr:row>20</xdr:row>
      <xdr:rowOff>0</xdr:rowOff>
    </xdr:to>
    <xdr:sp macro="" textlink="">
      <xdr:nvSpPr>
        <xdr:cNvPr id="631822" name="Rectangle 24">
          <a:extLst>
            <a:ext uri="{FF2B5EF4-FFF2-40B4-BE49-F238E27FC236}">
              <a16:creationId xmlns:a16="http://schemas.microsoft.com/office/drawing/2014/main" id="{F79536E0-D592-4CEE-A63F-C99F48888926}"/>
            </a:ext>
          </a:extLst>
        </xdr:cNvPr>
        <xdr:cNvSpPr>
          <a:spLocks noChangeArrowheads="1"/>
        </xdr:cNvSpPr>
      </xdr:nvSpPr>
      <xdr:spPr bwMode="auto">
        <a:xfrm>
          <a:off x="4857750" y="48768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19050</xdr:colOff>
      <xdr:row>20</xdr:row>
      <xdr:rowOff>0</xdr:rowOff>
    </xdr:from>
    <xdr:to>
      <xdr:col>21</xdr:col>
      <xdr:colOff>95250</xdr:colOff>
      <xdr:row>20</xdr:row>
      <xdr:rowOff>0</xdr:rowOff>
    </xdr:to>
    <xdr:sp macro="" textlink="">
      <xdr:nvSpPr>
        <xdr:cNvPr id="631823" name="Rectangle 25">
          <a:extLst>
            <a:ext uri="{FF2B5EF4-FFF2-40B4-BE49-F238E27FC236}">
              <a16:creationId xmlns:a16="http://schemas.microsoft.com/office/drawing/2014/main" id="{36309BCC-832B-4ABD-86E7-2CC4DD666468}"/>
            </a:ext>
          </a:extLst>
        </xdr:cNvPr>
        <xdr:cNvSpPr>
          <a:spLocks noChangeArrowheads="1"/>
        </xdr:cNvSpPr>
      </xdr:nvSpPr>
      <xdr:spPr bwMode="auto">
        <a:xfrm>
          <a:off x="5810250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19050</xdr:colOff>
      <xdr:row>20</xdr:row>
      <xdr:rowOff>0</xdr:rowOff>
    </xdr:from>
    <xdr:to>
      <xdr:col>27</xdr:col>
      <xdr:colOff>95250</xdr:colOff>
      <xdr:row>20</xdr:row>
      <xdr:rowOff>0</xdr:rowOff>
    </xdr:to>
    <xdr:sp macro="" textlink="">
      <xdr:nvSpPr>
        <xdr:cNvPr id="631824" name="Rectangle 26">
          <a:extLst>
            <a:ext uri="{FF2B5EF4-FFF2-40B4-BE49-F238E27FC236}">
              <a16:creationId xmlns:a16="http://schemas.microsoft.com/office/drawing/2014/main" id="{BFB208F6-67E0-40A0-94A5-FAA40EFD0407}"/>
            </a:ext>
          </a:extLst>
        </xdr:cNvPr>
        <xdr:cNvSpPr>
          <a:spLocks noChangeArrowheads="1"/>
        </xdr:cNvSpPr>
      </xdr:nvSpPr>
      <xdr:spPr bwMode="auto">
        <a:xfrm>
          <a:off x="6677025" y="487680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631825" name="Rectangle 27">
          <a:extLst>
            <a:ext uri="{FF2B5EF4-FFF2-40B4-BE49-F238E27FC236}">
              <a16:creationId xmlns:a16="http://schemas.microsoft.com/office/drawing/2014/main" id="{D9A0CF19-FC75-4D8A-B002-38D3B5C21A44}"/>
            </a:ext>
          </a:extLst>
        </xdr:cNvPr>
        <xdr:cNvSpPr>
          <a:spLocks noChangeArrowheads="1"/>
        </xdr:cNvSpPr>
      </xdr:nvSpPr>
      <xdr:spPr bwMode="auto">
        <a:xfrm>
          <a:off x="5057775" y="48768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31826" name="Rectangle 28">
          <a:extLst>
            <a:ext uri="{FF2B5EF4-FFF2-40B4-BE49-F238E27FC236}">
              <a16:creationId xmlns:a16="http://schemas.microsoft.com/office/drawing/2014/main" id="{D436864B-346D-4137-97AF-2EB6D1A0E1F7}"/>
            </a:ext>
          </a:extLst>
        </xdr:cNvPr>
        <xdr:cNvSpPr>
          <a:spLocks noChangeArrowheads="1"/>
        </xdr:cNvSpPr>
      </xdr:nvSpPr>
      <xdr:spPr bwMode="auto">
        <a:xfrm>
          <a:off x="59912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631827" name="Rectangle 29">
          <a:extLst>
            <a:ext uri="{FF2B5EF4-FFF2-40B4-BE49-F238E27FC236}">
              <a16:creationId xmlns:a16="http://schemas.microsoft.com/office/drawing/2014/main" id="{1986EE52-A387-462D-BC4C-B95BA907FB4D}"/>
            </a:ext>
          </a:extLst>
        </xdr:cNvPr>
        <xdr:cNvSpPr>
          <a:spLocks noChangeArrowheads="1"/>
        </xdr:cNvSpPr>
      </xdr:nvSpPr>
      <xdr:spPr bwMode="auto">
        <a:xfrm>
          <a:off x="4171950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631828" name="Rectangle 30">
          <a:extLst>
            <a:ext uri="{FF2B5EF4-FFF2-40B4-BE49-F238E27FC236}">
              <a16:creationId xmlns:a16="http://schemas.microsoft.com/office/drawing/2014/main" id="{E6865D89-E279-468B-84B7-558A387299A5}"/>
            </a:ext>
          </a:extLst>
        </xdr:cNvPr>
        <xdr:cNvSpPr>
          <a:spLocks noChangeArrowheads="1"/>
        </xdr:cNvSpPr>
      </xdr:nvSpPr>
      <xdr:spPr bwMode="auto">
        <a:xfrm>
          <a:off x="5057775" y="48768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31829" name="Rectangle 31">
          <a:extLst>
            <a:ext uri="{FF2B5EF4-FFF2-40B4-BE49-F238E27FC236}">
              <a16:creationId xmlns:a16="http://schemas.microsoft.com/office/drawing/2014/main" id="{D2DF6C1F-C07B-4677-B17F-6EC2DFA667E1}"/>
            </a:ext>
          </a:extLst>
        </xdr:cNvPr>
        <xdr:cNvSpPr>
          <a:spLocks noChangeArrowheads="1"/>
        </xdr:cNvSpPr>
      </xdr:nvSpPr>
      <xdr:spPr bwMode="auto">
        <a:xfrm>
          <a:off x="59912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631830" name="Rectangle 32">
          <a:extLst>
            <a:ext uri="{FF2B5EF4-FFF2-40B4-BE49-F238E27FC236}">
              <a16:creationId xmlns:a16="http://schemas.microsoft.com/office/drawing/2014/main" id="{D4B2635A-EC02-4E79-80E1-2FD3E9963B2F}"/>
            </a:ext>
          </a:extLst>
        </xdr:cNvPr>
        <xdr:cNvSpPr>
          <a:spLocks noChangeArrowheads="1"/>
        </xdr:cNvSpPr>
      </xdr:nvSpPr>
      <xdr:spPr bwMode="auto">
        <a:xfrm>
          <a:off x="69056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631831" name="Rectangle 33">
          <a:extLst>
            <a:ext uri="{FF2B5EF4-FFF2-40B4-BE49-F238E27FC236}">
              <a16:creationId xmlns:a16="http://schemas.microsoft.com/office/drawing/2014/main" id="{F5244DC3-3A28-4F7F-B57C-CF2F0DEE1EAD}"/>
            </a:ext>
          </a:extLst>
        </xdr:cNvPr>
        <xdr:cNvSpPr>
          <a:spLocks noChangeArrowheads="1"/>
        </xdr:cNvSpPr>
      </xdr:nvSpPr>
      <xdr:spPr bwMode="auto">
        <a:xfrm>
          <a:off x="4171950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631832" name="Rectangle 34">
          <a:extLst>
            <a:ext uri="{FF2B5EF4-FFF2-40B4-BE49-F238E27FC236}">
              <a16:creationId xmlns:a16="http://schemas.microsoft.com/office/drawing/2014/main" id="{1A9C79C0-78AE-4832-B6E7-D7FD911BEF00}"/>
            </a:ext>
          </a:extLst>
        </xdr:cNvPr>
        <xdr:cNvSpPr>
          <a:spLocks noChangeArrowheads="1"/>
        </xdr:cNvSpPr>
      </xdr:nvSpPr>
      <xdr:spPr bwMode="auto">
        <a:xfrm>
          <a:off x="5057775" y="48768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31833" name="Rectangle 35">
          <a:extLst>
            <a:ext uri="{FF2B5EF4-FFF2-40B4-BE49-F238E27FC236}">
              <a16:creationId xmlns:a16="http://schemas.microsoft.com/office/drawing/2014/main" id="{C113C90D-5000-4404-BC83-BC9D4FB2739B}"/>
            </a:ext>
          </a:extLst>
        </xdr:cNvPr>
        <xdr:cNvSpPr>
          <a:spLocks noChangeArrowheads="1"/>
        </xdr:cNvSpPr>
      </xdr:nvSpPr>
      <xdr:spPr bwMode="auto">
        <a:xfrm>
          <a:off x="59912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631834" name="Rectangle 36">
          <a:extLst>
            <a:ext uri="{FF2B5EF4-FFF2-40B4-BE49-F238E27FC236}">
              <a16:creationId xmlns:a16="http://schemas.microsoft.com/office/drawing/2014/main" id="{4E83B899-A20A-4F3A-A6D3-DC701B855036}"/>
            </a:ext>
          </a:extLst>
        </xdr:cNvPr>
        <xdr:cNvSpPr>
          <a:spLocks noChangeArrowheads="1"/>
        </xdr:cNvSpPr>
      </xdr:nvSpPr>
      <xdr:spPr bwMode="auto">
        <a:xfrm>
          <a:off x="69056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31835" name="Rectangle 37">
          <a:extLst>
            <a:ext uri="{FF2B5EF4-FFF2-40B4-BE49-F238E27FC236}">
              <a16:creationId xmlns:a16="http://schemas.microsoft.com/office/drawing/2014/main" id="{CAC6275F-401A-439D-8D07-75A13CF00603}"/>
            </a:ext>
          </a:extLst>
        </xdr:cNvPr>
        <xdr:cNvSpPr>
          <a:spLocks noChangeArrowheads="1"/>
        </xdr:cNvSpPr>
      </xdr:nvSpPr>
      <xdr:spPr bwMode="auto">
        <a:xfrm>
          <a:off x="59912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631836" name="Rectangle 38">
          <a:extLst>
            <a:ext uri="{FF2B5EF4-FFF2-40B4-BE49-F238E27FC236}">
              <a16:creationId xmlns:a16="http://schemas.microsoft.com/office/drawing/2014/main" id="{9F008C18-8919-48EB-A978-CBBED2F73D27}"/>
            </a:ext>
          </a:extLst>
        </xdr:cNvPr>
        <xdr:cNvSpPr>
          <a:spLocks noChangeArrowheads="1"/>
        </xdr:cNvSpPr>
      </xdr:nvSpPr>
      <xdr:spPr bwMode="auto">
        <a:xfrm>
          <a:off x="4171950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631837" name="Rectangle 39">
          <a:extLst>
            <a:ext uri="{FF2B5EF4-FFF2-40B4-BE49-F238E27FC236}">
              <a16:creationId xmlns:a16="http://schemas.microsoft.com/office/drawing/2014/main" id="{A215121D-4F61-4400-97A4-CE45DB86E11C}"/>
            </a:ext>
          </a:extLst>
        </xdr:cNvPr>
        <xdr:cNvSpPr>
          <a:spLocks noChangeArrowheads="1"/>
        </xdr:cNvSpPr>
      </xdr:nvSpPr>
      <xdr:spPr bwMode="auto">
        <a:xfrm>
          <a:off x="5057775" y="48768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31838" name="Rectangle 40">
          <a:extLst>
            <a:ext uri="{FF2B5EF4-FFF2-40B4-BE49-F238E27FC236}">
              <a16:creationId xmlns:a16="http://schemas.microsoft.com/office/drawing/2014/main" id="{D8DBBABB-3758-45DB-BD3E-DDCE47FEC57B}"/>
            </a:ext>
          </a:extLst>
        </xdr:cNvPr>
        <xdr:cNvSpPr>
          <a:spLocks noChangeArrowheads="1"/>
        </xdr:cNvSpPr>
      </xdr:nvSpPr>
      <xdr:spPr bwMode="auto">
        <a:xfrm>
          <a:off x="59912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631839" name="Rectangle 41">
          <a:extLst>
            <a:ext uri="{FF2B5EF4-FFF2-40B4-BE49-F238E27FC236}">
              <a16:creationId xmlns:a16="http://schemas.microsoft.com/office/drawing/2014/main" id="{23A3EC27-606C-473E-99A7-4B039B71FE12}"/>
            </a:ext>
          </a:extLst>
        </xdr:cNvPr>
        <xdr:cNvSpPr>
          <a:spLocks noChangeArrowheads="1"/>
        </xdr:cNvSpPr>
      </xdr:nvSpPr>
      <xdr:spPr bwMode="auto">
        <a:xfrm>
          <a:off x="69056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631840" name="Rectangle 42">
          <a:extLst>
            <a:ext uri="{FF2B5EF4-FFF2-40B4-BE49-F238E27FC236}">
              <a16:creationId xmlns:a16="http://schemas.microsoft.com/office/drawing/2014/main" id="{35D4533E-5B39-4118-97ED-215AE9A9732D}"/>
            </a:ext>
          </a:extLst>
        </xdr:cNvPr>
        <xdr:cNvSpPr>
          <a:spLocks noChangeArrowheads="1"/>
        </xdr:cNvSpPr>
      </xdr:nvSpPr>
      <xdr:spPr bwMode="auto">
        <a:xfrm>
          <a:off x="4171950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631841" name="Rectangle 43">
          <a:extLst>
            <a:ext uri="{FF2B5EF4-FFF2-40B4-BE49-F238E27FC236}">
              <a16:creationId xmlns:a16="http://schemas.microsoft.com/office/drawing/2014/main" id="{B558B4C4-AF20-4BE8-9BD8-535677523EEE}"/>
            </a:ext>
          </a:extLst>
        </xdr:cNvPr>
        <xdr:cNvSpPr>
          <a:spLocks noChangeArrowheads="1"/>
        </xdr:cNvSpPr>
      </xdr:nvSpPr>
      <xdr:spPr bwMode="auto">
        <a:xfrm>
          <a:off x="5057775" y="48768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31842" name="Rectangle 44">
          <a:extLst>
            <a:ext uri="{FF2B5EF4-FFF2-40B4-BE49-F238E27FC236}">
              <a16:creationId xmlns:a16="http://schemas.microsoft.com/office/drawing/2014/main" id="{DCBD3036-365A-4AB9-896E-9084CDF64C9A}"/>
            </a:ext>
          </a:extLst>
        </xdr:cNvPr>
        <xdr:cNvSpPr>
          <a:spLocks noChangeArrowheads="1"/>
        </xdr:cNvSpPr>
      </xdr:nvSpPr>
      <xdr:spPr bwMode="auto">
        <a:xfrm>
          <a:off x="59912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631843" name="Rectangle 45">
          <a:extLst>
            <a:ext uri="{FF2B5EF4-FFF2-40B4-BE49-F238E27FC236}">
              <a16:creationId xmlns:a16="http://schemas.microsoft.com/office/drawing/2014/main" id="{BDD229B9-14CA-480C-A7DA-9DFE0CFA2049}"/>
            </a:ext>
          </a:extLst>
        </xdr:cNvPr>
        <xdr:cNvSpPr>
          <a:spLocks noChangeArrowheads="1"/>
        </xdr:cNvSpPr>
      </xdr:nvSpPr>
      <xdr:spPr bwMode="auto">
        <a:xfrm>
          <a:off x="69056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31844" name="Rectangle 46">
          <a:extLst>
            <a:ext uri="{FF2B5EF4-FFF2-40B4-BE49-F238E27FC236}">
              <a16:creationId xmlns:a16="http://schemas.microsoft.com/office/drawing/2014/main" id="{2AA47D43-3B75-4022-AFBC-1E9BF965AF1F}"/>
            </a:ext>
          </a:extLst>
        </xdr:cNvPr>
        <xdr:cNvSpPr>
          <a:spLocks noChangeArrowheads="1"/>
        </xdr:cNvSpPr>
      </xdr:nvSpPr>
      <xdr:spPr bwMode="auto">
        <a:xfrm>
          <a:off x="59912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552450</xdr:colOff>
      <xdr:row>23</xdr:row>
      <xdr:rowOff>0</xdr:rowOff>
    </xdr:from>
    <xdr:to>
      <xdr:col>11</xdr:col>
      <xdr:colOff>0</xdr:colOff>
      <xdr:row>23</xdr:row>
      <xdr:rowOff>228600</xdr:rowOff>
    </xdr:to>
    <xdr:sp macro="" textlink="">
      <xdr:nvSpPr>
        <xdr:cNvPr id="631845" name="Rectangle 47">
          <a:extLst>
            <a:ext uri="{FF2B5EF4-FFF2-40B4-BE49-F238E27FC236}">
              <a16:creationId xmlns:a16="http://schemas.microsoft.com/office/drawing/2014/main" id="{1BFCC628-2A2F-4024-9A04-8EAD4B3F9019}"/>
            </a:ext>
          </a:extLst>
        </xdr:cNvPr>
        <xdr:cNvSpPr>
          <a:spLocks noChangeArrowheads="1"/>
        </xdr:cNvSpPr>
      </xdr:nvSpPr>
      <xdr:spPr bwMode="auto">
        <a:xfrm>
          <a:off x="4143375" y="5505450"/>
          <a:ext cx="8858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9525</xdr:colOff>
      <xdr:row>24</xdr:row>
      <xdr:rowOff>9525</xdr:rowOff>
    </xdr:from>
    <xdr:to>
      <xdr:col>16</xdr:col>
      <xdr:colOff>161925</xdr:colOff>
      <xdr:row>25</xdr:row>
      <xdr:rowOff>19050</xdr:rowOff>
    </xdr:to>
    <xdr:sp macro="" textlink="">
      <xdr:nvSpPr>
        <xdr:cNvPr id="631846" name="Rectangle 48">
          <a:extLst>
            <a:ext uri="{FF2B5EF4-FFF2-40B4-BE49-F238E27FC236}">
              <a16:creationId xmlns:a16="http://schemas.microsoft.com/office/drawing/2014/main" id="{E8121EF9-B989-4A26-B5B3-8926F45020F3}"/>
            </a:ext>
          </a:extLst>
        </xdr:cNvPr>
        <xdr:cNvSpPr>
          <a:spLocks noChangeArrowheads="1"/>
        </xdr:cNvSpPr>
      </xdr:nvSpPr>
      <xdr:spPr bwMode="auto">
        <a:xfrm>
          <a:off x="5038725" y="5762625"/>
          <a:ext cx="9144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180975</xdr:colOff>
      <xdr:row>25</xdr:row>
      <xdr:rowOff>0</xdr:rowOff>
    </xdr:from>
    <xdr:to>
      <xdr:col>22</xdr:col>
      <xdr:colOff>219075</xdr:colOff>
      <xdr:row>25</xdr:row>
      <xdr:rowOff>228600</xdr:rowOff>
    </xdr:to>
    <xdr:sp macro="" textlink="">
      <xdr:nvSpPr>
        <xdr:cNvPr id="631847" name="Rectangle 49">
          <a:extLst>
            <a:ext uri="{FF2B5EF4-FFF2-40B4-BE49-F238E27FC236}">
              <a16:creationId xmlns:a16="http://schemas.microsoft.com/office/drawing/2014/main" id="{0F4A56AE-5C61-4444-A8D2-5CB436A8F66F}"/>
            </a:ext>
          </a:extLst>
        </xdr:cNvPr>
        <xdr:cNvSpPr>
          <a:spLocks noChangeArrowheads="1"/>
        </xdr:cNvSpPr>
      </xdr:nvSpPr>
      <xdr:spPr bwMode="auto">
        <a:xfrm>
          <a:off x="5972175" y="6000750"/>
          <a:ext cx="9048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9525</xdr:colOff>
      <xdr:row>26</xdr:row>
      <xdr:rowOff>0</xdr:rowOff>
    </xdr:from>
    <xdr:to>
      <xdr:col>28</xdr:col>
      <xdr:colOff>171450</xdr:colOff>
      <xdr:row>26</xdr:row>
      <xdr:rowOff>228600</xdr:rowOff>
    </xdr:to>
    <xdr:sp macro="" textlink="">
      <xdr:nvSpPr>
        <xdr:cNvPr id="631848" name="Rectangle 50">
          <a:extLst>
            <a:ext uri="{FF2B5EF4-FFF2-40B4-BE49-F238E27FC236}">
              <a16:creationId xmlns:a16="http://schemas.microsoft.com/office/drawing/2014/main" id="{142FBA3E-D598-4865-9A27-E3B0E2E1F0F6}"/>
            </a:ext>
          </a:extLst>
        </xdr:cNvPr>
        <xdr:cNvSpPr>
          <a:spLocks noChangeArrowheads="1"/>
        </xdr:cNvSpPr>
      </xdr:nvSpPr>
      <xdr:spPr bwMode="auto">
        <a:xfrm>
          <a:off x="6896100" y="6248400"/>
          <a:ext cx="8477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29</xdr:row>
      <xdr:rowOff>247650</xdr:rowOff>
    </xdr:from>
    <xdr:to>
      <xdr:col>11</xdr:col>
      <xdr:colOff>0</xdr:colOff>
      <xdr:row>31</xdr:row>
      <xdr:rowOff>9525</xdr:rowOff>
    </xdr:to>
    <xdr:sp macro="" textlink="">
      <xdr:nvSpPr>
        <xdr:cNvPr id="631849" name="Rectangle 51">
          <a:extLst>
            <a:ext uri="{FF2B5EF4-FFF2-40B4-BE49-F238E27FC236}">
              <a16:creationId xmlns:a16="http://schemas.microsoft.com/office/drawing/2014/main" id="{DA3B1D34-84F2-48C0-B26D-502B5A75A8EB}"/>
            </a:ext>
          </a:extLst>
        </xdr:cNvPr>
        <xdr:cNvSpPr>
          <a:spLocks noChangeArrowheads="1"/>
        </xdr:cNvSpPr>
      </xdr:nvSpPr>
      <xdr:spPr bwMode="auto">
        <a:xfrm>
          <a:off x="4152900" y="7124700"/>
          <a:ext cx="8763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631850" name="Rectangle 52">
          <a:extLst>
            <a:ext uri="{FF2B5EF4-FFF2-40B4-BE49-F238E27FC236}">
              <a16:creationId xmlns:a16="http://schemas.microsoft.com/office/drawing/2014/main" id="{592C01A4-6F8C-472E-B243-C148A1C9CFDA}"/>
            </a:ext>
          </a:extLst>
        </xdr:cNvPr>
        <xdr:cNvSpPr>
          <a:spLocks noChangeArrowheads="1"/>
        </xdr:cNvSpPr>
      </xdr:nvSpPr>
      <xdr:spPr bwMode="auto">
        <a:xfrm>
          <a:off x="5057775" y="7400925"/>
          <a:ext cx="8382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32</xdr:row>
      <xdr:rowOff>28575</xdr:rowOff>
    </xdr:from>
    <xdr:to>
      <xdr:col>22</xdr:col>
      <xdr:colOff>95250</xdr:colOff>
      <xdr:row>32</xdr:row>
      <xdr:rowOff>342900</xdr:rowOff>
    </xdr:to>
    <xdr:sp macro="" textlink="">
      <xdr:nvSpPr>
        <xdr:cNvPr id="631851" name="Rectangle 53">
          <a:extLst>
            <a:ext uri="{FF2B5EF4-FFF2-40B4-BE49-F238E27FC236}">
              <a16:creationId xmlns:a16="http://schemas.microsoft.com/office/drawing/2014/main" id="{F65E0589-6558-4C5E-9B59-8BFC7C711D29}"/>
            </a:ext>
          </a:extLst>
        </xdr:cNvPr>
        <xdr:cNvSpPr>
          <a:spLocks noChangeArrowheads="1"/>
        </xdr:cNvSpPr>
      </xdr:nvSpPr>
      <xdr:spPr bwMode="auto">
        <a:xfrm>
          <a:off x="5991225" y="764857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219075</xdr:colOff>
      <xdr:row>33</xdr:row>
      <xdr:rowOff>9525</xdr:rowOff>
    </xdr:from>
    <xdr:to>
      <xdr:col>28</xdr:col>
      <xdr:colOff>180975</xdr:colOff>
      <xdr:row>33</xdr:row>
      <xdr:rowOff>219075</xdr:rowOff>
    </xdr:to>
    <xdr:sp macro="" textlink="">
      <xdr:nvSpPr>
        <xdr:cNvPr id="631852" name="Rectangle 54">
          <a:extLst>
            <a:ext uri="{FF2B5EF4-FFF2-40B4-BE49-F238E27FC236}">
              <a16:creationId xmlns:a16="http://schemas.microsoft.com/office/drawing/2014/main" id="{D58B872D-E8F6-4CF4-AC8D-27BD9EE1BAD9}"/>
            </a:ext>
          </a:extLst>
        </xdr:cNvPr>
        <xdr:cNvSpPr>
          <a:spLocks noChangeArrowheads="1"/>
        </xdr:cNvSpPr>
      </xdr:nvSpPr>
      <xdr:spPr bwMode="auto">
        <a:xfrm>
          <a:off x="6877050" y="7877175"/>
          <a:ext cx="8763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853" name="Rectangle 55">
          <a:extLst>
            <a:ext uri="{FF2B5EF4-FFF2-40B4-BE49-F238E27FC236}">
              <a16:creationId xmlns:a16="http://schemas.microsoft.com/office/drawing/2014/main" id="{6D8A3824-D044-43DC-A73C-7B47A924318C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854" name="Rectangle 56">
          <a:extLst>
            <a:ext uri="{FF2B5EF4-FFF2-40B4-BE49-F238E27FC236}">
              <a16:creationId xmlns:a16="http://schemas.microsoft.com/office/drawing/2014/main" id="{307DF137-521B-4F60-850E-2D57388A8867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855" name="Rectangle 57">
          <a:extLst>
            <a:ext uri="{FF2B5EF4-FFF2-40B4-BE49-F238E27FC236}">
              <a16:creationId xmlns:a16="http://schemas.microsoft.com/office/drawing/2014/main" id="{8147BECA-A2D7-4B35-9D20-47220F53721B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856" name="Rectangle 58">
          <a:extLst>
            <a:ext uri="{FF2B5EF4-FFF2-40B4-BE49-F238E27FC236}">
              <a16:creationId xmlns:a16="http://schemas.microsoft.com/office/drawing/2014/main" id="{2AD54CD7-F950-4DA1-8B98-0C3C3E6549A7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857" name="Rectangle 59">
          <a:extLst>
            <a:ext uri="{FF2B5EF4-FFF2-40B4-BE49-F238E27FC236}">
              <a16:creationId xmlns:a16="http://schemas.microsoft.com/office/drawing/2014/main" id="{47C03524-2A34-4493-A537-B3A907682C3A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858" name="Rectangle 60">
          <a:extLst>
            <a:ext uri="{FF2B5EF4-FFF2-40B4-BE49-F238E27FC236}">
              <a16:creationId xmlns:a16="http://schemas.microsoft.com/office/drawing/2014/main" id="{1333E761-7922-4638-9A44-914DBA893F83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859" name="Rectangle 61">
          <a:extLst>
            <a:ext uri="{FF2B5EF4-FFF2-40B4-BE49-F238E27FC236}">
              <a16:creationId xmlns:a16="http://schemas.microsoft.com/office/drawing/2014/main" id="{5B6A12EC-1489-490E-B35E-FB12E5767374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860" name="Rectangle 62">
          <a:extLst>
            <a:ext uri="{FF2B5EF4-FFF2-40B4-BE49-F238E27FC236}">
              <a16:creationId xmlns:a16="http://schemas.microsoft.com/office/drawing/2014/main" id="{969296D4-E77F-4C74-878D-3070A8587034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861" name="Rectangle 63">
          <a:extLst>
            <a:ext uri="{FF2B5EF4-FFF2-40B4-BE49-F238E27FC236}">
              <a16:creationId xmlns:a16="http://schemas.microsoft.com/office/drawing/2014/main" id="{88974708-9219-4739-B0BF-C36DABBF9282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862" name="Rectangle 64">
          <a:extLst>
            <a:ext uri="{FF2B5EF4-FFF2-40B4-BE49-F238E27FC236}">
              <a16:creationId xmlns:a16="http://schemas.microsoft.com/office/drawing/2014/main" id="{FCCEC57F-C704-4982-B46C-F17018F71281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863" name="Rectangle 65">
          <a:extLst>
            <a:ext uri="{FF2B5EF4-FFF2-40B4-BE49-F238E27FC236}">
              <a16:creationId xmlns:a16="http://schemas.microsoft.com/office/drawing/2014/main" id="{7BB5A1F8-6FD5-40AD-81A4-33691DCB4151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864" name="Rectangle 66">
          <a:extLst>
            <a:ext uri="{FF2B5EF4-FFF2-40B4-BE49-F238E27FC236}">
              <a16:creationId xmlns:a16="http://schemas.microsoft.com/office/drawing/2014/main" id="{D904C5AD-EDFF-4E98-BC7C-26703B2385C4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865" name="Rectangle 67">
          <a:extLst>
            <a:ext uri="{FF2B5EF4-FFF2-40B4-BE49-F238E27FC236}">
              <a16:creationId xmlns:a16="http://schemas.microsoft.com/office/drawing/2014/main" id="{7C9C2667-3197-42B6-BAC3-FD4AF35390DD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866" name="Rectangle 68">
          <a:extLst>
            <a:ext uri="{FF2B5EF4-FFF2-40B4-BE49-F238E27FC236}">
              <a16:creationId xmlns:a16="http://schemas.microsoft.com/office/drawing/2014/main" id="{CD73FC74-45B3-4DBF-8546-58E0E1507323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867" name="Rectangle 69">
          <a:extLst>
            <a:ext uri="{FF2B5EF4-FFF2-40B4-BE49-F238E27FC236}">
              <a16:creationId xmlns:a16="http://schemas.microsoft.com/office/drawing/2014/main" id="{F52E5B7B-FA31-410B-A1C2-D9BEA1AE2ED3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868" name="Rectangle 70">
          <a:extLst>
            <a:ext uri="{FF2B5EF4-FFF2-40B4-BE49-F238E27FC236}">
              <a16:creationId xmlns:a16="http://schemas.microsoft.com/office/drawing/2014/main" id="{41B69A2A-6104-435D-9598-564CDF893DBC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869" name="Rectangle 71">
          <a:extLst>
            <a:ext uri="{FF2B5EF4-FFF2-40B4-BE49-F238E27FC236}">
              <a16:creationId xmlns:a16="http://schemas.microsoft.com/office/drawing/2014/main" id="{2C3C7B55-F102-4434-A93D-883E4E0B1595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870" name="Rectangle 72">
          <a:extLst>
            <a:ext uri="{FF2B5EF4-FFF2-40B4-BE49-F238E27FC236}">
              <a16:creationId xmlns:a16="http://schemas.microsoft.com/office/drawing/2014/main" id="{17C5D777-A1E2-43E0-ACA5-FC4C41CEFAB1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871" name="Rectangle 73">
          <a:extLst>
            <a:ext uri="{FF2B5EF4-FFF2-40B4-BE49-F238E27FC236}">
              <a16:creationId xmlns:a16="http://schemas.microsoft.com/office/drawing/2014/main" id="{811D5812-91F4-451F-B7C9-E2AA899629BB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872" name="Rectangle 74">
          <a:extLst>
            <a:ext uri="{FF2B5EF4-FFF2-40B4-BE49-F238E27FC236}">
              <a16:creationId xmlns:a16="http://schemas.microsoft.com/office/drawing/2014/main" id="{3A605CD4-5857-4D7C-93EC-973AE53C0F9A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873" name="Rectangle 75">
          <a:extLst>
            <a:ext uri="{FF2B5EF4-FFF2-40B4-BE49-F238E27FC236}">
              <a16:creationId xmlns:a16="http://schemas.microsoft.com/office/drawing/2014/main" id="{FFDD49AB-ECA2-4027-8424-F5B786677799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874" name="Rectangle 76">
          <a:extLst>
            <a:ext uri="{FF2B5EF4-FFF2-40B4-BE49-F238E27FC236}">
              <a16:creationId xmlns:a16="http://schemas.microsoft.com/office/drawing/2014/main" id="{F5DF43C6-1CCD-47E1-BF32-4985E0798434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875" name="Rectangle 77">
          <a:extLst>
            <a:ext uri="{FF2B5EF4-FFF2-40B4-BE49-F238E27FC236}">
              <a16:creationId xmlns:a16="http://schemas.microsoft.com/office/drawing/2014/main" id="{62F42F82-4076-4E08-B43D-07BE1E17E497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876" name="Rectangle 78">
          <a:extLst>
            <a:ext uri="{FF2B5EF4-FFF2-40B4-BE49-F238E27FC236}">
              <a16:creationId xmlns:a16="http://schemas.microsoft.com/office/drawing/2014/main" id="{84B74701-8DFE-40EF-9EB0-D67793F74001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877" name="Rectangle 79">
          <a:extLst>
            <a:ext uri="{FF2B5EF4-FFF2-40B4-BE49-F238E27FC236}">
              <a16:creationId xmlns:a16="http://schemas.microsoft.com/office/drawing/2014/main" id="{94370395-9123-489A-818E-A0BC2B006A8B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878" name="Rectangle 80">
          <a:extLst>
            <a:ext uri="{FF2B5EF4-FFF2-40B4-BE49-F238E27FC236}">
              <a16:creationId xmlns:a16="http://schemas.microsoft.com/office/drawing/2014/main" id="{64FF2B3C-A405-4DF5-8CAE-96C92C23CA6C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879" name="Rectangle 81">
          <a:extLst>
            <a:ext uri="{FF2B5EF4-FFF2-40B4-BE49-F238E27FC236}">
              <a16:creationId xmlns:a16="http://schemas.microsoft.com/office/drawing/2014/main" id="{2C69403F-AF95-4796-9437-CDF97FB47818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880" name="Rectangle 82">
          <a:extLst>
            <a:ext uri="{FF2B5EF4-FFF2-40B4-BE49-F238E27FC236}">
              <a16:creationId xmlns:a16="http://schemas.microsoft.com/office/drawing/2014/main" id="{81704805-8DBE-4C70-A7C7-3084607D63F7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881" name="Rectangle 83">
          <a:extLst>
            <a:ext uri="{FF2B5EF4-FFF2-40B4-BE49-F238E27FC236}">
              <a16:creationId xmlns:a16="http://schemas.microsoft.com/office/drawing/2014/main" id="{261A5584-2FC9-4855-8B32-F260CAF95107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882" name="Rectangle 84">
          <a:extLst>
            <a:ext uri="{FF2B5EF4-FFF2-40B4-BE49-F238E27FC236}">
              <a16:creationId xmlns:a16="http://schemas.microsoft.com/office/drawing/2014/main" id="{017D6514-6A1F-418C-96A9-EEFB6F13250B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883" name="Rectangle 85">
          <a:extLst>
            <a:ext uri="{FF2B5EF4-FFF2-40B4-BE49-F238E27FC236}">
              <a16:creationId xmlns:a16="http://schemas.microsoft.com/office/drawing/2014/main" id="{A63FEC07-EF9C-430A-A19F-5CD2D90792EF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884" name="Rectangle 86">
          <a:extLst>
            <a:ext uri="{FF2B5EF4-FFF2-40B4-BE49-F238E27FC236}">
              <a16:creationId xmlns:a16="http://schemas.microsoft.com/office/drawing/2014/main" id="{8215EB61-C581-4D23-AC1D-7E413B808887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885" name="Rectangle 87">
          <a:extLst>
            <a:ext uri="{FF2B5EF4-FFF2-40B4-BE49-F238E27FC236}">
              <a16:creationId xmlns:a16="http://schemas.microsoft.com/office/drawing/2014/main" id="{1702AA2E-89FB-4CEF-AECC-942BC9F20454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886" name="Rectangle 88">
          <a:extLst>
            <a:ext uri="{FF2B5EF4-FFF2-40B4-BE49-F238E27FC236}">
              <a16:creationId xmlns:a16="http://schemas.microsoft.com/office/drawing/2014/main" id="{9485C46B-9130-4528-BF12-CC983FF5A62C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887" name="Rectangle 89">
          <a:extLst>
            <a:ext uri="{FF2B5EF4-FFF2-40B4-BE49-F238E27FC236}">
              <a16:creationId xmlns:a16="http://schemas.microsoft.com/office/drawing/2014/main" id="{EBBF1AAF-6462-4189-9C74-F65C1B2FBED8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888" name="Rectangle 90">
          <a:extLst>
            <a:ext uri="{FF2B5EF4-FFF2-40B4-BE49-F238E27FC236}">
              <a16:creationId xmlns:a16="http://schemas.microsoft.com/office/drawing/2014/main" id="{4BC0A42E-AB32-4596-AFBB-E7C85BBE04DB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889" name="Rectangle 91">
          <a:extLst>
            <a:ext uri="{FF2B5EF4-FFF2-40B4-BE49-F238E27FC236}">
              <a16:creationId xmlns:a16="http://schemas.microsoft.com/office/drawing/2014/main" id="{DE9B4B55-DEB7-4C9B-AB39-AB2291E459A8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890" name="Rectangle 92">
          <a:extLst>
            <a:ext uri="{FF2B5EF4-FFF2-40B4-BE49-F238E27FC236}">
              <a16:creationId xmlns:a16="http://schemas.microsoft.com/office/drawing/2014/main" id="{0A6E50ED-8D47-4352-8C3B-1CE5E99C0712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891" name="Rectangle 93">
          <a:extLst>
            <a:ext uri="{FF2B5EF4-FFF2-40B4-BE49-F238E27FC236}">
              <a16:creationId xmlns:a16="http://schemas.microsoft.com/office/drawing/2014/main" id="{3D1FA675-5D72-4A4E-B9A3-03E601EC7DDB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892" name="Rectangle 94">
          <a:extLst>
            <a:ext uri="{FF2B5EF4-FFF2-40B4-BE49-F238E27FC236}">
              <a16:creationId xmlns:a16="http://schemas.microsoft.com/office/drawing/2014/main" id="{079064F3-F55D-4C99-99D5-31161E1A4845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893" name="Rectangle 95">
          <a:extLst>
            <a:ext uri="{FF2B5EF4-FFF2-40B4-BE49-F238E27FC236}">
              <a16:creationId xmlns:a16="http://schemas.microsoft.com/office/drawing/2014/main" id="{41436BE7-2F66-47EE-A696-5A6729852A4D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894" name="Rectangle 96">
          <a:extLst>
            <a:ext uri="{FF2B5EF4-FFF2-40B4-BE49-F238E27FC236}">
              <a16:creationId xmlns:a16="http://schemas.microsoft.com/office/drawing/2014/main" id="{30EDB76A-CEAC-4737-8546-C034078BC5EC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895" name="Rectangle 97">
          <a:extLst>
            <a:ext uri="{FF2B5EF4-FFF2-40B4-BE49-F238E27FC236}">
              <a16:creationId xmlns:a16="http://schemas.microsoft.com/office/drawing/2014/main" id="{0C82DAF0-2B6C-49F1-A187-A3D1694A146D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896" name="Rectangle 98">
          <a:extLst>
            <a:ext uri="{FF2B5EF4-FFF2-40B4-BE49-F238E27FC236}">
              <a16:creationId xmlns:a16="http://schemas.microsoft.com/office/drawing/2014/main" id="{D22E41DF-B589-4684-AD5E-9EB03BD6171F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897" name="Rectangle 99">
          <a:extLst>
            <a:ext uri="{FF2B5EF4-FFF2-40B4-BE49-F238E27FC236}">
              <a16:creationId xmlns:a16="http://schemas.microsoft.com/office/drawing/2014/main" id="{627053D5-55AE-4DAE-9A89-DC42B9BD1EFE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898" name="Rectangle 100">
          <a:extLst>
            <a:ext uri="{FF2B5EF4-FFF2-40B4-BE49-F238E27FC236}">
              <a16:creationId xmlns:a16="http://schemas.microsoft.com/office/drawing/2014/main" id="{1472F61E-18A2-4488-8840-A7DC16FA43B5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899" name="Rectangle 101">
          <a:extLst>
            <a:ext uri="{FF2B5EF4-FFF2-40B4-BE49-F238E27FC236}">
              <a16:creationId xmlns:a16="http://schemas.microsoft.com/office/drawing/2014/main" id="{68F7EAB0-55D3-4C07-81AD-C3BBBA8AEA5F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900" name="Rectangle 102">
          <a:extLst>
            <a:ext uri="{FF2B5EF4-FFF2-40B4-BE49-F238E27FC236}">
              <a16:creationId xmlns:a16="http://schemas.microsoft.com/office/drawing/2014/main" id="{D75DC4C4-1632-4F3B-9E74-294C6479B98A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901" name="Rectangle 103">
          <a:extLst>
            <a:ext uri="{FF2B5EF4-FFF2-40B4-BE49-F238E27FC236}">
              <a16:creationId xmlns:a16="http://schemas.microsoft.com/office/drawing/2014/main" id="{5F62BD5E-029E-4BDA-9EB4-572D2CE278B8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902" name="Rectangle 104">
          <a:extLst>
            <a:ext uri="{FF2B5EF4-FFF2-40B4-BE49-F238E27FC236}">
              <a16:creationId xmlns:a16="http://schemas.microsoft.com/office/drawing/2014/main" id="{7D70744E-BC6D-4E06-A054-30369BD7D734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903" name="Rectangle 105">
          <a:extLst>
            <a:ext uri="{FF2B5EF4-FFF2-40B4-BE49-F238E27FC236}">
              <a16:creationId xmlns:a16="http://schemas.microsoft.com/office/drawing/2014/main" id="{6D413734-3205-4657-A6FC-947DD06F9A73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904" name="Rectangle 106">
          <a:extLst>
            <a:ext uri="{FF2B5EF4-FFF2-40B4-BE49-F238E27FC236}">
              <a16:creationId xmlns:a16="http://schemas.microsoft.com/office/drawing/2014/main" id="{C4BD4746-626E-4CF6-9F04-7B2ACEBC1841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905" name="Rectangle 107">
          <a:extLst>
            <a:ext uri="{FF2B5EF4-FFF2-40B4-BE49-F238E27FC236}">
              <a16:creationId xmlns:a16="http://schemas.microsoft.com/office/drawing/2014/main" id="{1D944303-96CB-4AB9-BDCD-82363FAC938A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906" name="Rectangle 108">
          <a:extLst>
            <a:ext uri="{FF2B5EF4-FFF2-40B4-BE49-F238E27FC236}">
              <a16:creationId xmlns:a16="http://schemas.microsoft.com/office/drawing/2014/main" id="{C62FA9D0-6D8D-4633-BF59-0E3DC2934365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907" name="Rectangle 109">
          <a:extLst>
            <a:ext uri="{FF2B5EF4-FFF2-40B4-BE49-F238E27FC236}">
              <a16:creationId xmlns:a16="http://schemas.microsoft.com/office/drawing/2014/main" id="{7237CCB7-1F28-4E10-B8BA-73CCECD1BA9D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908" name="Rectangle 110">
          <a:extLst>
            <a:ext uri="{FF2B5EF4-FFF2-40B4-BE49-F238E27FC236}">
              <a16:creationId xmlns:a16="http://schemas.microsoft.com/office/drawing/2014/main" id="{C746AF93-D544-44EA-815F-693961EB028E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909" name="Rectangle 111">
          <a:extLst>
            <a:ext uri="{FF2B5EF4-FFF2-40B4-BE49-F238E27FC236}">
              <a16:creationId xmlns:a16="http://schemas.microsoft.com/office/drawing/2014/main" id="{812056FB-5788-4424-A44A-B36A1A62E8EC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910" name="Rectangle 112">
          <a:extLst>
            <a:ext uri="{FF2B5EF4-FFF2-40B4-BE49-F238E27FC236}">
              <a16:creationId xmlns:a16="http://schemas.microsoft.com/office/drawing/2014/main" id="{513080B1-E1BD-475C-866D-BEFB13BFB92A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911" name="Rectangle 113">
          <a:extLst>
            <a:ext uri="{FF2B5EF4-FFF2-40B4-BE49-F238E27FC236}">
              <a16:creationId xmlns:a16="http://schemas.microsoft.com/office/drawing/2014/main" id="{CFEFE8DB-1C75-4251-8418-F8A6395D84F9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912" name="Rectangle 114">
          <a:extLst>
            <a:ext uri="{FF2B5EF4-FFF2-40B4-BE49-F238E27FC236}">
              <a16:creationId xmlns:a16="http://schemas.microsoft.com/office/drawing/2014/main" id="{1726ADC0-7A73-4EFC-A689-1AB89239D0EF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913" name="Rectangle 115">
          <a:extLst>
            <a:ext uri="{FF2B5EF4-FFF2-40B4-BE49-F238E27FC236}">
              <a16:creationId xmlns:a16="http://schemas.microsoft.com/office/drawing/2014/main" id="{26ADE8A3-0828-4C5F-91F4-AA05BC91D57D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914" name="Rectangle 116">
          <a:extLst>
            <a:ext uri="{FF2B5EF4-FFF2-40B4-BE49-F238E27FC236}">
              <a16:creationId xmlns:a16="http://schemas.microsoft.com/office/drawing/2014/main" id="{2DE91F88-247F-471C-B832-EBAC52ED277B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915" name="Rectangle 117">
          <a:extLst>
            <a:ext uri="{FF2B5EF4-FFF2-40B4-BE49-F238E27FC236}">
              <a16:creationId xmlns:a16="http://schemas.microsoft.com/office/drawing/2014/main" id="{CBCC6257-9B79-436A-B5FE-DED7536CAAE3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916" name="Rectangle 118">
          <a:extLst>
            <a:ext uri="{FF2B5EF4-FFF2-40B4-BE49-F238E27FC236}">
              <a16:creationId xmlns:a16="http://schemas.microsoft.com/office/drawing/2014/main" id="{1F711E2A-C6CA-4661-8631-8E11C071070E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917" name="Rectangle 119">
          <a:extLst>
            <a:ext uri="{FF2B5EF4-FFF2-40B4-BE49-F238E27FC236}">
              <a16:creationId xmlns:a16="http://schemas.microsoft.com/office/drawing/2014/main" id="{B66277B8-88D8-45DD-AF0A-DFB050BA5E6D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918" name="Rectangle 120">
          <a:extLst>
            <a:ext uri="{FF2B5EF4-FFF2-40B4-BE49-F238E27FC236}">
              <a16:creationId xmlns:a16="http://schemas.microsoft.com/office/drawing/2014/main" id="{7AEA922C-0EE6-4A8D-945B-B22EC1384827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919" name="Rectangle 121">
          <a:extLst>
            <a:ext uri="{FF2B5EF4-FFF2-40B4-BE49-F238E27FC236}">
              <a16:creationId xmlns:a16="http://schemas.microsoft.com/office/drawing/2014/main" id="{09DC2FF5-1272-4063-BC30-636BBDFE7671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920" name="Rectangle 122">
          <a:extLst>
            <a:ext uri="{FF2B5EF4-FFF2-40B4-BE49-F238E27FC236}">
              <a16:creationId xmlns:a16="http://schemas.microsoft.com/office/drawing/2014/main" id="{98878FA5-7E8C-4217-BD39-AD255BC9FA61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921" name="Rectangle 123">
          <a:extLst>
            <a:ext uri="{FF2B5EF4-FFF2-40B4-BE49-F238E27FC236}">
              <a16:creationId xmlns:a16="http://schemas.microsoft.com/office/drawing/2014/main" id="{8C8F155E-17D9-4B5B-A98B-ABEB01168B9F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922" name="Rectangle 124">
          <a:extLst>
            <a:ext uri="{FF2B5EF4-FFF2-40B4-BE49-F238E27FC236}">
              <a16:creationId xmlns:a16="http://schemas.microsoft.com/office/drawing/2014/main" id="{10878C7D-0A3F-4C21-8CA7-5076D864C376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923" name="Rectangle 125">
          <a:extLst>
            <a:ext uri="{FF2B5EF4-FFF2-40B4-BE49-F238E27FC236}">
              <a16:creationId xmlns:a16="http://schemas.microsoft.com/office/drawing/2014/main" id="{F259F73D-3D2A-416B-BF35-5BE59F109D6F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924" name="Rectangle 126">
          <a:extLst>
            <a:ext uri="{FF2B5EF4-FFF2-40B4-BE49-F238E27FC236}">
              <a16:creationId xmlns:a16="http://schemas.microsoft.com/office/drawing/2014/main" id="{EE16BDC2-C1DA-4481-B6E5-6AE1CF69F274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925" name="Rectangle 127">
          <a:extLst>
            <a:ext uri="{FF2B5EF4-FFF2-40B4-BE49-F238E27FC236}">
              <a16:creationId xmlns:a16="http://schemas.microsoft.com/office/drawing/2014/main" id="{00210149-55D7-4C20-832B-36B39E650726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926" name="Rectangle 128">
          <a:extLst>
            <a:ext uri="{FF2B5EF4-FFF2-40B4-BE49-F238E27FC236}">
              <a16:creationId xmlns:a16="http://schemas.microsoft.com/office/drawing/2014/main" id="{AB669AAF-7A6F-40BD-B073-32219383A91F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927" name="Rectangle 129">
          <a:extLst>
            <a:ext uri="{FF2B5EF4-FFF2-40B4-BE49-F238E27FC236}">
              <a16:creationId xmlns:a16="http://schemas.microsoft.com/office/drawing/2014/main" id="{E33DD8D2-DBE6-487E-8DED-C961376BE2A1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928" name="Rectangle 130">
          <a:extLst>
            <a:ext uri="{FF2B5EF4-FFF2-40B4-BE49-F238E27FC236}">
              <a16:creationId xmlns:a16="http://schemas.microsoft.com/office/drawing/2014/main" id="{6C1630EA-8FF0-4EC9-821C-6124FF64A5DE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929" name="Rectangle 131">
          <a:extLst>
            <a:ext uri="{FF2B5EF4-FFF2-40B4-BE49-F238E27FC236}">
              <a16:creationId xmlns:a16="http://schemas.microsoft.com/office/drawing/2014/main" id="{85595C67-7695-4600-9AD4-0EC1ECDA20C8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930" name="Rectangle 132">
          <a:extLst>
            <a:ext uri="{FF2B5EF4-FFF2-40B4-BE49-F238E27FC236}">
              <a16:creationId xmlns:a16="http://schemas.microsoft.com/office/drawing/2014/main" id="{FF53211A-21C1-4EDE-A84C-308BA098D69A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931" name="Rectangle 133">
          <a:extLst>
            <a:ext uri="{FF2B5EF4-FFF2-40B4-BE49-F238E27FC236}">
              <a16:creationId xmlns:a16="http://schemas.microsoft.com/office/drawing/2014/main" id="{AAA93384-EAC7-473A-9672-1BA056455ECC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932" name="Rectangle 134">
          <a:extLst>
            <a:ext uri="{FF2B5EF4-FFF2-40B4-BE49-F238E27FC236}">
              <a16:creationId xmlns:a16="http://schemas.microsoft.com/office/drawing/2014/main" id="{457B3E50-7760-4C2A-981C-45C1DA21CFEE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933" name="Rectangle 135">
          <a:extLst>
            <a:ext uri="{FF2B5EF4-FFF2-40B4-BE49-F238E27FC236}">
              <a16:creationId xmlns:a16="http://schemas.microsoft.com/office/drawing/2014/main" id="{04D77886-F314-4EFB-A448-E91D0681D883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934" name="Rectangle 136">
          <a:extLst>
            <a:ext uri="{FF2B5EF4-FFF2-40B4-BE49-F238E27FC236}">
              <a16:creationId xmlns:a16="http://schemas.microsoft.com/office/drawing/2014/main" id="{E7C7A104-AA44-4568-87D9-F329ED592CD8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935" name="Rectangle 137">
          <a:extLst>
            <a:ext uri="{FF2B5EF4-FFF2-40B4-BE49-F238E27FC236}">
              <a16:creationId xmlns:a16="http://schemas.microsoft.com/office/drawing/2014/main" id="{1AF7B35D-0154-4B42-B920-60CAD301FA54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936" name="Rectangle 138">
          <a:extLst>
            <a:ext uri="{FF2B5EF4-FFF2-40B4-BE49-F238E27FC236}">
              <a16:creationId xmlns:a16="http://schemas.microsoft.com/office/drawing/2014/main" id="{4DFDF1FC-4E48-470C-8547-5E6CE7F18D91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937" name="Rectangle 139">
          <a:extLst>
            <a:ext uri="{FF2B5EF4-FFF2-40B4-BE49-F238E27FC236}">
              <a16:creationId xmlns:a16="http://schemas.microsoft.com/office/drawing/2014/main" id="{37AC3F68-7AD3-4653-B017-17E765EF6904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938" name="Rectangle 140">
          <a:extLst>
            <a:ext uri="{FF2B5EF4-FFF2-40B4-BE49-F238E27FC236}">
              <a16:creationId xmlns:a16="http://schemas.microsoft.com/office/drawing/2014/main" id="{2A38CB3C-1121-4F14-8019-2FD055C8FC67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939" name="Rectangle 141">
          <a:extLst>
            <a:ext uri="{FF2B5EF4-FFF2-40B4-BE49-F238E27FC236}">
              <a16:creationId xmlns:a16="http://schemas.microsoft.com/office/drawing/2014/main" id="{5BB234CA-02A5-4C7E-9CD5-602598634E3C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940" name="Rectangle 142">
          <a:extLst>
            <a:ext uri="{FF2B5EF4-FFF2-40B4-BE49-F238E27FC236}">
              <a16:creationId xmlns:a16="http://schemas.microsoft.com/office/drawing/2014/main" id="{641E30A1-F930-4934-9F70-066F92CE00C7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941" name="Rectangle 143">
          <a:extLst>
            <a:ext uri="{FF2B5EF4-FFF2-40B4-BE49-F238E27FC236}">
              <a16:creationId xmlns:a16="http://schemas.microsoft.com/office/drawing/2014/main" id="{A9C79A50-2F09-4E33-B5E4-D4A148238FCE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942" name="Rectangle 144">
          <a:extLst>
            <a:ext uri="{FF2B5EF4-FFF2-40B4-BE49-F238E27FC236}">
              <a16:creationId xmlns:a16="http://schemas.microsoft.com/office/drawing/2014/main" id="{559E6AF6-3131-4430-8253-F13E523B1862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943" name="Rectangle 145">
          <a:extLst>
            <a:ext uri="{FF2B5EF4-FFF2-40B4-BE49-F238E27FC236}">
              <a16:creationId xmlns:a16="http://schemas.microsoft.com/office/drawing/2014/main" id="{25E9DEFA-2D70-4212-8CC8-4B3378FD722F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944" name="Rectangle 146">
          <a:extLst>
            <a:ext uri="{FF2B5EF4-FFF2-40B4-BE49-F238E27FC236}">
              <a16:creationId xmlns:a16="http://schemas.microsoft.com/office/drawing/2014/main" id="{12EB42BB-5C87-44B9-8537-7087698F4527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945" name="Rectangle 147">
          <a:extLst>
            <a:ext uri="{FF2B5EF4-FFF2-40B4-BE49-F238E27FC236}">
              <a16:creationId xmlns:a16="http://schemas.microsoft.com/office/drawing/2014/main" id="{D999A2E2-3ECC-4B00-B3F2-AB0E45103AF0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946" name="Rectangle 148">
          <a:extLst>
            <a:ext uri="{FF2B5EF4-FFF2-40B4-BE49-F238E27FC236}">
              <a16:creationId xmlns:a16="http://schemas.microsoft.com/office/drawing/2014/main" id="{6E07AE34-C0DA-4FBC-8EF3-D0AAE2592111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947" name="Rectangle 149">
          <a:extLst>
            <a:ext uri="{FF2B5EF4-FFF2-40B4-BE49-F238E27FC236}">
              <a16:creationId xmlns:a16="http://schemas.microsoft.com/office/drawing/2014/main" id="{E3C7F1AF-E2BB-4EB2-ABB3-06E2717EF18C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948" name="Rectangle 150">
          <a:extLst>
            <a:ext uri="{FF2B5EF4-FFF2-40B4-BE49-F238E27FC236}">
              <a16:creationId xmlns:a16="http://schemas.microsoft.com/office/drawing/2014/main" id="{7DFFE890-FBA4-4540-A1A8-4211F47E9F5C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949" name="Rectangle 151">
          <a:extLst>
            <a:ext uri="{FF2B5EF4-FFF2-40B4-BE49-F238E27FC236}">
              <a16:creationId xmlns:a16="http://schemas.microsoft.com/office/drawing/2014/main" id="{E42F4694-006E-4682-967D-0EB5F6C76A1A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950" name="Rectangle 152">
          <a:extLst>
            <a:ext uri="{FF2B5EF4-FFF2-40B4-BE49-F238E27FC236}">
              <a16:creationId xmlns:a16="http://schemas.microsoft.com/office/drawing/2014/main" id="{3A04B61E-8E30-498C-92F0-0DDA84243786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951" name="Rectangle 153">
          <a:extLst>
            <a:ext uri="{FF2B5EF4-FFF2-40B4-BE49-F238E27FC236}">
              <a16:creationId xmlns:a16="http://schemas.microsoft.com/office/drawing/2014/main" id="{A7F20079-165D-4ED0-A00F-8DCF6411C7F6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952" name="Rectangle 154">
          <a:extLst>
            <a:ext uri="{FF2B5EF4-FFF2-40B4-BE49-F238E27FC236}">
              <a16:creationId xmlns:a16="http://schemas.microsoft.com/office/drawing/2014/main" id="{AFC183FA-CA20-422E-8D63-77F4B638266D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953" name="Rectangle 155">
          <a:extLst>
            <a:ext uri="{FF2B5EF4-FFF2-40B4-BE49-F238E27FC236}">
              <a16:creationId xmlns:a16="http://schemas.microsoft.com/office/drawing/2014/main" id="{205E4562-4D74-402B-A85B-372211FBDF2D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954" name="Rectangle 156">
          <a:extLst>
            <a:ext uri="{FF2B5EF4-FFF2-40B4-BE49-F238E27FC236}">
              <a16:creationId xmlns:a16="http://schemas.microsoft.com/office/drawing/2014/main" id="{F4AA27B1-EC03-4D8C-BD56-4E34F604C571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955" name="Rectangle 157">
          <a:extLst>
            <a:ext uri="{FF2B5EF4-FFF2-40B4-BE49-F238E27FC236}">
              <a16:creationId xmlns:a16="http://schemas.microsoft.com/office/drawing/2014/main" id="{AC29C531-8787-45C1-BD33-7F1743FB2BB3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956" name="Rectangle 158">
          <a:extLst>
            <a:ext uri="{FF2B5EF4-FFF2-40B4-BE49-F238E27FC236}">
              <a16:creationId xmlns:a16="http://schemas.microsoft.com/office/drawing/2014/main" id="{D7BA5CE3-F086-4B53-A9CE-5D24D29E9F7C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957" name="Rectangle 159">
          <a:extLst>
            <a:ext uri="{FF2B5EF4-FFF2-40B4-BE49-F238E27FC236}">
              <a16:creationId xmlns:a16="http://schemas.microsoft.com/office/drawing/2014/main" id="{29B64B2A-507A-40C8-9BCC-7F0B6050791F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958" name="Rectangle 160">
          <a:extLst>
            <a:ext uri="{FF2B5EF4-FFF2-40B4-BE49-F238E27FC236}">
              <a16:creationId xmlns:a16="http://schemas.microsoft.com/office/drawing/2014/main" id="{563975B3-DCD0-4428-A4EC-FAFE28967DFC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959" name="Rectangle 161">
          <a:extLst>
            <a:ext uri="{FF2B5EF4-FFF2-40B4-BE49-F238E27FC236}">
              <a16:creationId xmlns:a16="http://schemas.microsoft.com/office/drawing/2014/main" id="{86C5B349-0BA4-470E-934A-1377501C0EA5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960" name="Rectangle 162">
          <a:extLst>
            <a:ext uri="{FF2B5EF4-FFF2-40B4-BE49-F238E27FC236}">
              <a16:creationId xmlns:a16="http://schemas.microsoft.com/office/drawing/2014/main" id="{88EB57AA-2BF6-4DC7-8960-A4B69CFD2C25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961" name="Rectangle 163">
          <a:extLst>
            <a:ext uri="{FF2B5EF4-FFF2-40B4-BE49-F238E27FC236}">
              <a16:creationId xmlns:a16="http://schemas.microsoft.com/office/drawing/2014/main" id="{53238451-4F54-4305-B86C-30ECF566482B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962" name="Rectangle 164">
          <a:extLst>
            <a:ext uri="{FF2B5EF4-FFF2-40B4-BE49-F238E27FC236}">
              <a16:creationId xmlns:a16="http://schemas.microsoft.com/office/drawing/2014/main" id="{1EF71DDB-3A2D-4BA4-8783-C91D95E03BA0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963" name="Rectangle 165">
          <a:extLst>
            <a:ext uri="{FF2B5EF4-FFF2-40B4-BE49-F238E27FC236}">
              <a16:creationId xmlns:a16="http://schemas.microsoft.com/office/drawing/2014/main" id="{149936A6-4A89-4B8C-819C-BCADBD84FFE7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964" name="Rectangle 166">
          <a:extLst>
            <a:ext uri="{FF2B5EF4-FFF2-40B4-BE49-F238E27FC236}">
              <a16:creationId xmlns:a16="http://schemas.microsoft.com/office/drawing/2014/main" id="{3AC0C885-9D6F-4CC3-AAFA-C93E37ABC263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965" name="Rectangle 167">
          <a:extLst>
            <a:ext uri="{FF2B5EF4-FFF2-40B4-BE49-F238E27FC236}">
              <a16:creationId xmlns:a16="http://schemas.microsoft.com/office/drawing/2014/main" id="{77EFFC97-5C3A-449D-9AFB-8F8470334D88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966" name="Rectangle 168">
          <a:extLst>
            <a:ext uri="{FF2B5EF4-FFF2-40B4-BE49-F238E27FC236}">
              <a16:creationId xmlns:a16="http://schemas.microsoft.com/office/drawing/2014/main" id="{BA94DC4D-3A52-477B-9BC3-67F6F440E17B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967" name="Rectangle 169">
          <a:extLst>
            <a:ext uri="{FF2B5EF4-FFF2-40B4-BE49-F238E27FC236}">
              <a16:creationId xmlns:a16="http://schemas.microsoft.com/office/drawing/2014/main" id="{F55733D0-C63C-4143-B303-6FEA464B0D46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968" name="Rectangle 170">
          <a:extLst>
            <a:ext uri="{FF2B5EF4-FFF2-40B4-BE49-F238E27FC236}">
              <a16:creationId xmlns:a16="http://schemas.microsoft.com/office/drawing/2014/main" id="{995340A3-CAC0-49A9-AEB1-EFE9873F3A1E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969" name="Rectangle 171">
          <a:extLst>
            <a:ext uri="{FF2B5EF4-FFF2-40B4-BE49-F238E27FC236}">
              <a16:creationId xmlns:a16="http://schemas.microsoft.com/office/drawing/2014/main" id="{8889A19D-8F91-4119-9A9F-69551C7DD712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970" name="Rectangle 172">
          <a:extLst>
            <a:ext uri="{FF2B5EF4-FFF2-40B4-BE49-F238E27FC236}">
              <a16:creationId xmlns:a16="http://schemas.microsoft.com/office/drawing/2014/main" id="{B20E1F2B-DF05-408D-B7D7-8D65E2C12185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971" name="Rectangle 173">
          <a:extLst>
            <a:ext uri="{FF2B5EF4-FFF2-40B4-BE49-F238E27FC236}">
              <a16:creationId xmlns:a16="http://schemas.microsoft.com/office/drawing/2014/main" id="{F382A07B-5D59-4DFF-8334-943D8BE53F6C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972" name="Rectangle 174">
          <a:extLst>
            <a:ext uri="{FF2B5EF4-FFF2-40B4-BE49-F238E27FC236}">
              <a16:creationId xmlns:a16="http://schemas.microsoft.com/office/drawing/2014/main" id="{CF633641-E343-466F-BD84-14FE60985A4A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973" name="Rectangle 175">
          <a:extLst>
            <a:ext uri="{FF2B5EF4-FFF2-40B4-BE49-F238E27FC236}">
              <a16:creationId xmlns:a16="http://schemas.microsoft.com/office/drawing/2014/main" id="{5467136D-E58E-4F2B-BC3A-5B429259EADA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974" name="Rectangle 176">
          <a:extLst>
            <a:ext uri="{FF2B5EF4-FFF2-40B4-BE49-F238E27FC236}">
              <a16:creationId xmlns:a16="http://schemas.microsoft.com/office/drawing/2014/main" id="{DB10D696-270A-404A-8BCF-75E487A721AB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975" name="Rectangle 177">
          <a:extLst>
            <a:ext uri="{FF2B5EF4-FFF2-40B4-BE49-F238E27FC236}">
              <a16:creationId xmlns:a16="http://schemas.microsoft.com/office/drawing/2014/main" id="{FA87A2BC-4DFD-4D84-9D86-B5F1DE76F58A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976" name="Rectangle 178">
          <a:extLst>
            <a:ext uri="{FF2B5EF4-FFF2-40B4-BE49-F238E27FC236}">
              <a16:creationId xmlns:a16="http://schemas.microsoft.com/office/drawing/2014/main" id="{FC5CBA74-C3A2-4D84-9DAC-8AEC0EB9ABF0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977" name="Rectangle 179">
          <a:extLst>
            <a:ext uri="{FF2B5EF4-FFF2-40B4-BE49-F238E27FC236}">
              <a16:creationId xmlns:a16="http://schemas.microsoft.com/office/drawing/2014/main" id="{BBB12019-3322-43CE-9D5F-AEA317AF2E00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978" name="Rectangle 180">
          <a:extLst>
            <a:ext uri="{FF2B5EF4-FFF2-40B4-BE49-F238E27FC236}">
              <a16:creationId xmlns:a16="http://schemas.microsoft.com/office/drawing/2014/main" id="{2955F4E2-1B43-48A2-9653-8F666F08F993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979" name="Rectangle 181">
          <a:extLst>
            <a:ext uri="{FF2B5EF4-FFF2-40B4-BE49-F238E27FC236}">
              <a16:creationId xmlns:a16="http://schemas.microsoft.com/office/drawing/2014/main" id="{449B35CE-C16C-4E61-83DB-C50CDC7FCA0F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980" name="Rectangle 182">
          <a:extLst>
            <a:ext uri="{FF2B5EF4-FFF2-40B4-BE49-F238E27FC236}">
              <a16:creationId xmlns:a16="http://schemas.microsoft.com/office/drawing/2014/main" id="{19BF04F9-CF70-424A-97AF-37A6FD0D591A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981" name="Rectangle 183">
          <a:extLst>
            <a:ext uri="{FF2B5EF4-FFF2-40B4-BE49-F238E27FC236}">
              <a16:creationId xmlns:a16="http://schemas.microsoft.com/office/drawing/2014/main" id="{96D7CDE8-2F21-4C84-9163-905504CE027C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982" name="Rectangle 184">
          <a:extLst>
            <a:ext uri="{FF2B5EF4-FFF2-40B4-BE49-F238E27FC236}">
              <a16:creationId xmlns:a16="http://schemas.microsoft.com/office/drawing/2014/main" id="{DE8C9566-165B-4C1E-8811-BCC0EF7F2A7B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983" name="Rectangle 185">
          <a:extLst>
            <a:ext uri="{FF2B5EF4-FFF2-40B4-BE49-F238E27FC236}">
              <a16:creationId xmlns:a16="http://schemas.microsoft.com/office/drawing/2014/main" id="{0B2E3BF6-8106-4FA7-B626-F65FCA6F7A24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984" name="Rectangle 186">
          <a:extLst>
            <a:ext uri="{FF2B5EF4-FFF2-40B4-BE49-F238E27FC236}">
              <a16:creationId xmlns:a16="http://schemas.microsoft.com/office/drawing/2014/main" id="{5CA48648-70D3-48A5-945A-59150FB46F71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985" name="Rectangle 187">
          <a:extLst>
            <a:ext uri="{FF2B5EF4-FFF2-40B4-BE49-F238E27FC236}">
              <a16:creationId xmlns:a16="http://schemas.microsoft.com/office/drawing/2014/main" id="{6160BCA2-7327-46F2-8DE2-455BD5BA7887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986" name="Rectangle 188">
          <a:extLst>
            <a:ext uri="{FF2B5EF4-FFF2-40B4-BE49-F238E27FC236}">
              <a16:creationId xmlns:a16="http://schemas.microsoft.com/office/drawing/2014/main" id="{E3B448A3-7AD9-431E-BE8C-2AD495D0D9B5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987" name="Rectangle 189">
          <a:extLst>
            <a:ext uri="{FF2B5EF4-FFF2-40B4-BE49-F238E27FC236}">
              <a16:creationId xmlns:a16="http://schemas.microsoft.com/office/drawing/2014/main" id="{D5E37786-ED1E-4B71-A32C-220091DB15F6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988" name="Rectangle 190">
          <a:extLst>
            <a:ext uri="{FF2B5EF4-FFF2-40B4-BE49-F238E27FC236}">
              <a16:creationId xmlns:a16="http://schemas.microsoft.com/office/drawing/2014/main" id="{85B2617A-8CCF-4224-9DE0-B5ECB153BCF9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989" name="Rectangle 191">
          <a:extLst>
            <a:ext uri="{FF2B5EF4-FFF2-40B4-BE49-F238E27FC236}">
              <a16:creationId xmlns:a16="http://schemas.microsoft.com/office/drawing/2014/main" id="{9CC10212-2657-4156-B1FF-52B2BFA3C8D6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990" name="Rectangle 192">
          <a:extLst>
            <a:ext uri="{FF2B5EF4-FFF2-40B4-BE49-F238E27FC236}">
              <a16:creationId xmlns:a16="http://schemas.microsoft.com/office/drawing/2014/main" id="{BB3D5138-BF74-41A5-A8C3-C161273755B8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991" name="Rectangle 193">
          <a:extLst>
            <a:ext uri="{FF2B5EF4-FFF2-40B4-BE49-F238E27FC236}">
              <a16:creationId xmlns:a16="http://schemas.microsoft.com/office/drawing/2014/main" id="{1739B721-3076-4DE0-9178-FADB44462153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992" name="Rectangle 194">
          <a:extLst>
            <a:ext uri="{FF2B5EF4-FFF2-40B4-BE49-F238E27FC236}">
              <a16:creationId xmlns:a16="http://schemas.microsoft.com/office/drawing/2014/main" id="{A9EF31F2-A0B6-4E9F-B79B-AD5AAFA0A322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993" name="Rectangle 195">
          <a:extLst>
            <a:ext uri="{FF2B5EF4-FFF2-40B4-BE49-F238E27FC236}">
              <a16:creationId xmlns:a16="http://schemas.microsoft.com/office/drawing/2014/main" id="{2E56A5F7-29F1-4DED-9B83-137456BA33B6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994" name="Rectangle 196">
          <a:extLst>
            <a:ext uri="{FF2B5EF4-FFF2-40B4-BE49-F238E27FC236}">
              <a16:creationId xmlns:a16="http://schemas.microsoft.com/office/drawing/2014/main" id="{DD7D5B8A-2461-4E14-9335-75FB46F1C335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995" name="Rectangle 197">
          <a:extLst>
            <a:ext uri="{FF2B5EF4-FFF2-40B4-BE49-F238E27FC236}">
              <a16:creationId xmlns:a16="http://schemas.microsoft.com/office/drawing/2014/main" id="{E6DC3AE4-36F1-435F-9C68-60B1AD4449C5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1996" name="Rectangle 198">
          <a:extLst>
            <a:ext uri="{FF2B5EF4-FFF2-40B4-BE49-F238E27FC236}">
              <a16:creationId xmlns:a16="http://schemas.microsoft.com/office/drawing/2014/main" id="{D23085DB-3C9B-487D-A950-68868208D4B5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1997" name="Rectangle 199">
          <a:extLst>
            <a:ext uri="{FF2B5EF4-FFF2-40B4-BE49-F238E27FC236}">
              <a16:creationId xmlns:a16="http://schemas.microsoft.com/office/drawing/2014/main" id="{5C85E25B-A689-4D41-9643-B4B51F57B08C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1998" name="Rectangle 200">
          <a:extLst>
            <a:ext uri="{FF2B5EF4-FFF2-40B4-BE49-F238E27FC236}">
              <a16:creationId xmlns:a16="http://schemas.microsoft.com/office/drawing/2014/main" id="{914CA9C0-3D2E-4DC8-8750-5FDD93709308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1999" name="Rectangle 201">
          <a:extLst>
            <a:ext uri="{FF2B5EF4-FFF2-40B4-BE49-F238E27FC236}">
              <a16:creationId xmlns:a16="http://schemas.microsoft.com/office/drawing/2014/main" id="{08BE0712-32E3-4F7D-8401-DC4088293D0B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2000" name="Rectangle 202">
          <a:extLst>
            <a:ext uri="{FF2B5EF4-FFF2-40B4-BE49-F238E27FC236}">
              <a16:creationId xmlns:a16="http://schemas.microsoft.com/office/drawing/2014/main" id="{177A9520-BF2C-43F2-BCEC-4B0A7F617149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2001" name="Rectangle 203">
          <a:extLst>
            <a:ext uri="{FF2B5EF4-FFF2-40B4-BE49-F238E27FC236}">
              <a16:creationId xmlns:a16="http://schemas.microsoft.com/office/drawing/2014/main" id="{2242861C-F3C9-4162-8A74-95FCB3CAF4F5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2002" name="Rectangle 204">
          <a:extLst>
            <a:ext uri="{FF2B5EF4-FFF2-40B4-BE49-F238E27FC236}">
              <a16:creationId xmlns:a16="http://schemas.microsoft.com/office/drawing/2014/main" id="{43BBF45D-9C9F-4C2C-B606-FCDE7205586B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2003" name="Rectangle 205">
          <a:extLst>
            <a:ext uri="{FF2B5EF4-FFF2-40B4-BE49-F238E27FC236}">
              <a16:creationId xmlns:a16="http://schemas.microsoft.com/office/drawing/2014/main" id="{80C43E01-D8F1-4F6E-93BD-C5BC1C657BFD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2004" name="Rectangle 206">
          <a:extLst>
            <a:ext uri="{FF2B5EF4-FFF2-40B4-BE49-F238E27FC236}">
              <a16:creationId xmlns:a16="http://schemas.microsoft.com/office/drawing/2014/main" id="{E44AFA62-11B9-4684-BF81-407E6468B1E6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2005" name="Rectangle 207">
          <a:extLst>
            <a:ext uri="{FF2B5EF4-FFF2-40B4-BE49-F238E27FC236}">
              <a16:creationId xmlns:a16="http://schemas.microsoft.com/office/drawing/2014/main" id="{EE01FDCD-2059-4663-9505-FF3D4109CE38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2006" name="Rectangle 208">
          <a:extLst>
            <a:ext uri="{FF2B5EF4-FFF2-40B4-BE49-F238E27FC236}">
              <a16:creationId xmlns:a16="http://schemas.microsoft.com/office/drawing/2014/main" id="{A42F65E6-21EC-4BF7-A61A-2DAA18CC8BC3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2007" name="Rectangle 209">
          <a:extLst>
            <a:ext uri="{FF2B5EF4-FFF2-40B4-BE49-F238E27FC236}">
              <a16:creationId xmlns:a16="http://schemas.microsoft.com/office/drawing/2014/main" id="{A9E408BF-B8E2-4B9A-9E19-CA369FA04284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2008" name="Rectangle 210">
          <a:extLst>
            <a:ext uri="{FF2B5EF4-FFF2-40B4-BE49-F238E27FC236}">
              <a16:creationId xmlns:a16="http://schemas.microsoft.com/office/drawing/2014/main" id="{06BFCAF4-3EA8-4E3E-BE5E-DCB9751CC3F7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2009" name="Rectangle 211">
          <a:extLst>
            <a:ext uri="{FF2B5EF4-FFF2-40B4-BE49-F238E27FC236}">
              <a16:creationId xmlns:a16="http://schemas.microsoft.com/office/drawing/2014/main" id="{20E0140E-FAE3-4891-813C-9337AA8279E9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2010" name="Rectangle 212">
          <a:extLst>
            <a:ext uri="{FF2B5EF4-FFF2-40B4-BE49-F238E27FC236}">
              <a16:creationId xmlns:a16="http://schemas.microsoft.com/office/drawing/2014/main" id="{F24A12B6-4E27-48AF-9F17-E6C866EE7587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2011" name="Rectangle 213">
          <a:extLst>
            <a:ext uri="{FF2B5EF4-FFF2-40B4-BE49-F238E27FC236}">
              <a16:creationId xmlns:a16="http://schemas.microsoft.com/office/drawing/2014/main" id="{9890EC62-66C2-4137-A4A3-69C076ACD7E3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2012" name="Rectangle 214">
          <a:extLst>
            <a:ext uri="{FF2B5EF4-FFF2-40B4-BE49-F238E27FC236}">
              <a16:creationId xmlns:a16="http://schemas.microsoft.com/office/drawing/2014/main" id="{A060510C-2249-4D62-B58F-DCDA7D878958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2013" name="Rectangle 215">
          <a:extLst>
            <a:ext uri="{FF2B5EF4-FFF2-40B4-BE49-F238E27FC236}">
              <a16:creationId xmlns:a16="http://schemas.microsoft.com/office/drawing/2014/main" id="{638178DA-F5C0-4445-8331-A2DDF7E58F86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2014" name="Rectangle 216">
          <a:extLst>
            <a:ext uri="{FF2B5EF4-FFF2-40B4-BE49-F238E27FC236}">
              <a16:creationId xmlns:a16="http://schemas.microsoft.com/office/drawing/2014/main" id="{88E475CE-FCB8-46F9-A317-2040C0680E7E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2015" name="Rectangle 217">
          <a:extLst>
            <a:ext uri="{FF2B5EF4-FFF2-40B4-BE49-F238E27FC236}">
              <a16:creationId xmlns:a16="http://schemas.microsoft.com/office/drawing/2014/main" id="{20A3C156-723C-46D5-A7E3-4EE2D0E1FDEB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2016" name="Rectangle 218">
          <a:extLst>
            <a:ext uri="{FF2B5EF4-FFF2-40B4-BE49-F238E27FC236}">
              <a16:creationId xmlns:a16="http://schemas.microsoft.com/office/drawing/2014/main" id="{E4081894-BCE9-4C5C-A193-204DC67E6124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2017" name="Rectangle 219">
          <a:extLst>
            <a:ext uri="{FF2B5EF4-FFF2-40B4-BE49-F238E27FC236}">
              <a16:creationId xmlns:a16="http://schemas.microsoft.com/office/drawing/2014/main" id="{611194D5-1EDA-4C3A-905C-FB3A9A837A00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2018" name="Rectangle 220">
          <a:extLst>
            <a:ext uri="{FF2B5EF4-FFF2-40B4-BE49-F238E27FC236}">
              <a16:creationId xmlns:a16="http://schemas.microsoft.com/office/drawing/2014/main" id="{86DED8AF-1F4A-4020-A703-A83F1ABDFB68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2019" name="Rectangle 221">
          <a:extLst>
            <a:ext uri="{FF2B5EF4-FFF2-40B4-BE49-F238E27FC236}">
              <a16:creationId xmlns:a16="http://schemas.microsoft.com/office/drawing/2014/main" id="{9946A18B-04C9-489D-9E40-681CB8CE17D8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2020" name="Rectangle 222">
          <a:extLst>
            <a:ext uri="{FF2B5EF4-FFF2-40B4-BE49-F238E27FC236}">
              <a16:creationId xmlns:a16="http://schemas.microsoft.com/office/drawing/2014/main" id="{5BB8889F-B798-492A-A533-7B01D0F19731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2021" name="Rectangle 223">
          <a:extLst>
            <a:ext uri="{FF2B5EF4-FFF2-40B4-BE49-F238E27FC236}">
              <a16:creationId xmlns:a16="http://schemas.microsoft.com/office/drawing/2014/main" id="{B6411F32-B716-4222-AA7E-0B08E74A174F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2022" name="Rectangle 224">
          <a:extLst>
            <a:ext uri="{FF2B5EF4-FFF2-40B4-BE49-F238E27FC236}">
              <a16:creationId xmlns:a16="http://schemas.microsoft.com/office/drawing/2014/main" id="{2C249D05-133A-46EF-8B2F-0BFD1B824FCA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2023" name="Rectangle 225">
          <a:extLst>
            <a:ext uri="{FF2B5EF4-FFF2-40B4-BE49-F238E27FC236}">
              <a16:creationId xmlns:a16="http://schemas.microsoft.com/office/drawing/2014/main" id="{5036D14A-342E-47C2-80F1-98F5CAAD1DD9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2024" name="Rectangle 226">
          <a:extLst>
            <a:ext uri="{FF2B5EF4-FFF2-40B4-BE49-F238E27FC236}">
              <a16:creationId xmlns:a16="http://schemas.microsoft.com/office/drawing/2014/main" id="{B8436301-353A-49CD-964C-145C7BAA92B4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2025" name="Rectangle 227">
          <a:extLst>
            <a:ext uri="{FF2B5EF4-FFF2-40B4-BE49-F238E27FC236}">
              <a16:creationId xmlns:a16="http://schemas.microsoft.com/office/drawing/2014/main" id="{01972FD3-53CE-49B2-9A2C-62B1868A3086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2026" name="Rectangle 228">
          <a:extLst>
            <a:ext uri="{FF2B5EF4-FFF2-40B4-BE49-F238E27FC236}">
              <a16:creationId xmlns:a16="http://schemas.microsoft.com/office/drawing/2014/main" id="{84D8664A-9835-4A70-B9A0-816982580884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2027" name="Rectangle 229">
          <a:extLst>
            <a:ext uri="{FF2B5EF4-FFF2-40B4-BE49-F238E27FC236}">
              <a16:creationId xmlns:a16="http://schemas.microsoft.com/office/drawing/2014/main" id="{DBE20154-C694-4D1D-8735-4DBC1A268A1E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2028" name="Rectangle 230">
          <a:extLst>
            <a:ext uri="{FF2B5EF4-FFF2-40B4-BE49-F238E27FC236}">
              <a16:creationId xmlns:a16="http://schemas.microsoft.com/office/drawing/2014/main" id="{E74A515C-51E4-40CC-B015-26EFB65BF855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2029" name="Rectangle 231">
          <a:extLst>
            <a:ext uri="{FF2B5EF4-FFF2-40B4-BE49-F238E27FC236}">
              <a16:creationId xmlns:a16="http://schemas.microsoft.com/office/drawing/2014/main" id="{32B0DBBF-1E5B-4152-9985-FF0AD3714933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2030" name="Rectangle 232">
          <a:extLst>
            <a:ext uri="{FF2B5EF4-FFF2-40B4-BE49-F238E27FC236}">
              <a16:creationId xmlns:a16="http://schemas.microsoft.com/office/drawing/2014/main" id="{384888F7-79E8-49B0-B883-5AF0F04E41CC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2031" name="Rectangle 233">
          <a:extLst>
            <a:ext uri="{FF2B5EF4-FFF2-40B4-BE49-F238E27FC236}">
              <a16:creationId xmlns:a16="http://schemas.microsoft.com/office/drawing/2014/main" id="{F0967F4F-0C52-4297-A83F-3ED726D8B827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2032" name="Rectangle 234">
          <a:extLst>
            <a:ext uri="{FF2B5EF4-FFF2-40B4-BE49-F238E27FC236}">
              <a16:creationId xmlns:a16="http://schemas.microsoft.com/office/drawing/2014/main" id="{D75FD514-DA18-49D4-BDE3-13DE1938E165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2033" name="Rectangle 235">
          <a:extLst>
            <a:ext uri="{FF2B5EF4-FFF2-40B4-BE49-F238E27FC236}">
              <a16:creationId xmlns:a16="http://schemas.microsoft.com/office/drawing/2014/main" id="{F5DCEAA7-E314-47C8-84A9-DFBD7CE4AE93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2034" name="Rectangle 236">
          <a:extLst>
            <a:ext uri="{FF2B5EF4-FFF2-40B4-BE49-F238E27FC236}">
              <a16:creationId xmlns:a16="http://schemas.microsoft.com/office/drawing/2014/main" id="{EDE18542-C240-4899-90D7-572D518AF1AB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2035" name="Rectangle 237">
          <a:extLst>
            <a:ext uri="{FF2B5EF4-FFF2-40B4-BE49-F238E27FC236}">
              <a16:creationId xmlns:a16="http://schemas.microsoft.com/office/drawing/2014/main" id="{4F609FA9-43D9-4A69-A972-F9CA15AC0976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2036" name="Rectangle 238">
          <a:extLst>
            <a:ext uri="{FF2B5EF4-FFF2-40B4-BE49-F238E27FC236}">
              <a16:creationId xmlns:a16="http://schemas.microsoft.com/office/drawing/2014/main" id="{15905FF3-0AB2-49FC-A7DC-CE31CA145CEB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2037" name="Rectangle 239">
          <a:extLst>
            <a:ext uri="{FF2B5EF4-FFF2-40B4-BE49-F238E27FC236}">
              <a16:creationId xmlns:a16="http://schemas.microsoft.com/office/drawing/2014/main" id="{CB484D57-4853-4D6A-B494-9D04139B6473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2038" name="Rectangle 240">
          <a:extLst>
            <a:ext uri="{FF2B5EF4-FFF2-40B4-BE49-F238E27FC236}">
              <a16:creationId xmlns:a16="http://schemas.microsoft.com/office/drawing/2014/main" id="{0B310079-EA05-403A-B3DC-8BCB7796326C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2039" name="Rectangle 241">
          <a:extLst>
            <a:ext uri="{FF2B5EF4-FFF2-40B4-BE49-F238E27FC236}">
              <a16:creationId xmlns:a16="http://schemas.microsoft.com/office/drawing/2014/main" id="{00BEAC09-2AE2-426D-83EA-B3B54A7052F6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2040" name="Rectangle 242">
          <a:extLst>
            <a:ext uri="{FF2B5EF4-FFF2-40B4-BE49-F238E27FC236}">
              <a16:creationId xmlns:a16="http://schemas.microsoft.com/office/drawing/2014/main" id="{018918DC-3E81-430F-A05B-DEC53B0E2FFB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2041" name="Rectangle 243">
          <a:extLst>
            <a:ext uri="{FF2B5EF4-FFF2-40B4-BE49-F238E27FC236}">
              <a16:creationId xmlns:a16="http://schemas.microsoft.com/office/drawing/2014/main" id="{0E46BF07-28DA-4C7F-9553-EC41B7981236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2042" name="Rectangle 244">
          <a:extLst>
            <a:ext uri="{FF2B5EF4-FFF2-40B4-BE49-F238E27FC236}">
              <a16:creationId xmlns:a16="http://schemas.microsoft.com/office/drawing/2014/main" id="{E9F32C5B-9751-41FB-9CC2-6CF04017798E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2043" name="Rectangle 245">
          <a:extLst>
            <a:ext uri="{FF2B5EF4-FFF2-40B4-BE49-F238E27FC236}">
              <a16:creationId xmlns:a16="http://schemas.microsoft.com/office/drawing/2014/main" id="{BC1341CE-42B0-46D1-B658-96FE44211A0C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2044" name="Rectangle 246">
          <a:extLst>
            <a:ext uri="{FF2B5EF4-FFF2-40B4-BE49-F238E27FC236}">
              <a16:creationId xmlns:a16="http://schemas.microsoft.com/office/drawing/2014/main" id="{E40407F7-6F0C-4319-AAE4-3B851D0805EF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2045" name="Rectangle 247">
          <a:extLst>
            <a:ext uri="{FF2B5EF4-FFF2-40B4-BE49-F238E27FC236}">
              <a16:creationId xmlns:a16="http://schemas.microsoft.com/office/drawing/2014/main" id="{00CF4A39-1A2E-4113-BBE8-F44B258624C2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2046" name="Rectangle 248">
          <a:extLst>
            <a:ext uri="{FF2B5EF4-FFF2-40B4-BE49-F238E27FC236}">
              <a16:creationId xmlns:a16="http://schemas.microsoft.com/office/drawing/2014/main" id="{7DDE69FD-07A7-402E-B191-B9571370AB9F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2047" name="Rectangle 249">
          <a:extLst>
            <a:ext uri="{FF2B5EF4-FFF2-40B4-BE49-F238E27FC236}">
              <a16:creationId xmlns:a16="http://schemas.microsoft.com/office/drawing/2014/main" id="{46D29DC8-1750-4A7A-A912-1084659300E8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2048" name="Rectangle 250">
          <a:extLst>
            <a:ext uri="{FF2B5EF4-FFF2-40B4-BE49-F238E27FC236}">
              <a16:creationId xmlns:a16="http://schemas.microsoft.com/office/drawing/2014/main" id="{09D3488C-F588-4347-AA7C-8D5F610B85D3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2049" name="Rectangle 251">
          <a:extLst>
            <a:ext uri="{FF2B5EF4-FFF2-40B4-BE49-F238E27FC236}">
              <a16:creationId xmlns:a16="http://schemas.microsoft.com/office/drawing/2014/main" id="{285E0575-F80B-46F1-90A8-129A0D589279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2050" name="Rectangle 252">
          <a:extLst>
            <a:ext uri="{FF2B5EF4-FFF2-40B4-BE49-F238E27FC236}">
              <a16:creationId xmlns:a16="http://schemas.microsoft.com/office/drawing/2014/main" id="{B697854C-A156-4D3C-B5C5-70BB77BFAFAB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2051" name="Rectangle 253">
          <a:extLst>
            <a:ext uri="{FF2B5EF4-FFF2-40B4-BE49-F238E27FC236}">
              <a16:creationId xmlns:a16="http://schemas.microsoft.com/office/drawing/2014/main" id="{04C12474-CDCA-4B46-A5C6-432BF5E96729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2052" name="Rectangle 254">
          <a:extLst>
            <a:ext uri="{FF2B5EF4-FFF2-40B4-BE49-F238E27FC236}">
              <a16:creationId xmlns:a16="http://schemas.microsoft.com/office/drawing/2014/main" id="{218AC032-25A1-4A6D-9E68-89A438ABC67C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32053" name="Rectangle 255">
          <a:extLst>
            <a:ext uri="{FF2B5EF4-FFF2-40B4-BE49-F238E27FC236}">
              <a16:creationId xmlns:a16="http://schemas.microsoft.com/office/drawing/2014/main" id="{9B83881A-1789-4818-81F6-6EB7DAAA721D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2054" name="Rectangle 256">
          <a:extLst>
            <a:ext uri="{FF2B5EF4-FFF2-40B4-BE49-F238E27FC236}">
              <a16:creationId xmlns:a16="http://schemas.microsoft.com/office/drawing/2014/main" id="{4E87D9B1-4C83-4990-AE44-9BED866D694C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32055" name="Rectangle 257">
          <a:extLst>
            <a:ext uri="{FF2B5EF4-FFF2-40B4-BE49-F238E27FC236}">
              <a16:creationId xmlns:a16="http://schemas.microsoft.com/office/drawing/2014/main" id="{B06295E8-374D-453C-89AB-FEF250DF51C0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32056" name="Rectangle 258">
          <a:extLst>
            <a:ext uri="{FF2B5EF4-FFF2-40B4-BE49-F238E27FC236}">
              <a16:creationId xmlns:a16="http://schemas.microsoft.com/office/drawing/2014/main" id="{E194E261-9EFD-457A-822A-2E9D1B343E9B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552450</xdr:colOff>
      <xdr:row>16</xdr:row>
      <xdr:rowOff>9525</xdr:rowOff>
    </xdr:from>
    <xdr:to>
      <xdr:col>10</xdr:col>
      <xdr:colOff>180975</xdr:colOff>
      <xdr:row>16</xdr:row>
      <xdr:rowOff>228600</xdr:rowOff>
    </xdr:to>
    <xdr:sp macro="" textlink="">
      <xdr:nvSpPr>
        <xdr:cNvPr id="632057" name="Rectangle 261">
          <a:extLst>
            <a:ext uri="{FF2B5EF4-FFF2-40B4-BE49-F238E27FC236}">
              <a16:creationId xmlns:a16="http://schemas.microsoft.com/office/drawing/2014/main" id="{5C2F4958-9357-43AC-AB44-3B1FE25CB545}"/>
            </a:ext>
          </a:extLst>
        </xdr:cNvPr>
        <xdr:cNvSpPr>
          <a:spLocks noChangeArrowheads="1"/>
        </xdr:cNvSpPr>
      </xdr:nvSpPr>
      <xdr:spPr bwMode="auto">
        <a:xfrm>
          <a:off x="4143375" y="3895725"/>
          <a:ext cx="8667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17</xdr:row>
      <xdr:rowOff>28575</xdr:rowOff>
    </xdr:from>
    <xdr:to>
      <xdr:col>16</xdr:col>
      <xdr:colOff>104775</xdr:colOff>
      <xdr:row>17</xdr:row>
      <xdr:rowOff>342900</xdr:rowOff>
    </xdr:to>
    <xdr:sp macro="" textlink="">
      <xdr:nvSpPr>
        <xdr:cNvPr id="632058" name="Rectangle 262">
          <a:extLst>
            <a:ext uri="{FF2B5EF4-FFF2-40B4-BE49-F238E27FC236}">
              <a16:creationId xmlns:a16="http://schemas.microsoft.com/office/drawing/2014/main" id="{F057306E-5CFC-481D-B2E0-D78D9807D9B1}"/>
            </a:ext>
          </a:extLst>
        </xdr:cNvPr>
        <xdr:cNvSpPr>
          <a:spLocks noChangeArrowheads="1"/>
        </xdr:cNvSpPr>
      </xdr:nvSpPr>
      <xdr:spPr bwMode="auto">
        <a:xfrm>
          <a:off x="5057775" y="4162425"/>
          <a:ext cx="8382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632059" name="Rectangle 266">
          <a:extLst>
            <a:ext uri="{FF2B5EF4-FFF2-40B4-BE49-F238E27FC236}">
              <a16:creationId xmlns:a16="http://schemas.microsoft.com/office/drawing/2014/main" id="{0BB9998D-DD09-4E0B-8432-78F51B54D779}"/>
            </a:ext>
          </a:extLst>
        </xdr:cNvPr>
        <xdr:cNvSpPr>
          <a:spLocks noChangeArrowheads="1"/>
        </xdr:cNvSpPr>
      </xdr:nvSpPr>
      <xdr:spPr bwMode="auto">
        <a:xfrm>
          <a:off x="5057775" y="7400925"/>
          <a:ext cx="8382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190500</xdr:colOff>
      <xdr:row>17</xdr:row>
      <xdr:rowOff>9525</xdr:rowOff>
    </xdr:from>
    <xdr:to>
      <xdr:col>16</xdr:col>
      <xdr:colOff>161925</xdr:colOff>
      <xdr:row>18</xdr:row>
      <xdr:rowOff>9525</xdr:rowOff>
    </xdr:to>
    <xdr:sp macro="" textlink="">
      <xdr:nvSpPr>
        <xdr:cNvPr id="632060" name="Rectangle 269">
          <a:extLst>
            <a:ext uri="{FF2B5EF4-FFF2-40B4-BE49-F238E27FC236}">
              <a16:creationId xmlns:a16="http://schemas.microsoft.com/office/drawing/2014/main" id="{8C01F873-FDEF-439C-A8B5-B9E77B03D74A}"/>
            </a:ext>
          </a:extLst>
        </xdr:cNvPr>
        <xdr:cNvSpPr>
          <a:spLocks noChangeArrowheads="1"/>
        </xdr:cNvSpPr>
      </xdr:nvSpPr>
      <xdr:spPr bwMode="auto">
        <a:xfrm>
          <a:off x="5019675" y="4143375"/>
          <a:ext cx="93345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632061" name="Rectangle 273">
          <a:extLst>
            <a:ext uri="{FF2B5EF4-FFF2-40B4-BE49-F238E27FC236}">
              <a16:creationId xmlns:a16="http://schemas.microsoft.com/office/drawing/2014/main" id="{E9206A8A-BE1A-4CA0-BFC4-DC8428981890}"/>
            </a:ext>
          </a:extLst>
        </xdr:cNvPr>
        <xdr:cNvSpPr>
          <a:spLocks noChangeArrowheads="1"/>
        </xdr:cNvSpPr>
      </xdr:nvSpPr>
      <xdr:spPr bwMode="auto">
        <a:xfrm>
          <a:off x="5057775" y="7400925"/>
          <a:ext cx="8382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32</xdr:row>
      <xdr:rowOff>28575</xdr:rowOff>
    </xdr:from>
    <xdr:to>
      <xdr:col>22</xdr:col>
      <xdr:colOff>95250</xdr:colOff>
      <xdr:row>32</xdr:row>
      <xdr:rowOff>342900</xdr:rowOff>
    </xdr:to>
    <xdr:sp macro="" textlink="">
      <xdr:nvSpPr>
        <xdr:cNvPr id="632062" name="Rectangle 274">
          <a:extLst>
            <a:ext uri="{FF2B5EF4-FFF2-40B4-BE49-F238E27FC236}">
              <a16:creationId xmlns:a16="http://schemas.microsoft.com/office/drawing/2014/main" id="{57C60304-2C1E-44FF-93A4-6E8C3EC2CB92}"/>
            </a:ext>
          </a:extLst>
        </xdr:cNvPr>
        <xdr:cNvSpPr>
          <a:spLocks noChangeArrowheads="1"/>
        </xdr:cNvSpPr>
      </xdr:nvSpPr>
      <xdr:spPr bwMode="auto">
        <a:xfrm>
          <a:off x="5991225" y="764857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632063" name="Rectangle 52">
          <a:extLst>
            <a:ext uri="{FF2B5EF4-FFF2-40B4-BE49-F238E27FC236}">
              <a16:creationId xmlns:a16="http://schemas.microsoft.com/office/drawing/2014/main" id="{127D51AD-D4EE-4BCF-BAA1-1E70F54E482A}"/>
            </a:ext>
          </a:extLst>
        </xdr:cNvPr>
        <xdr:cNvSpPr>
          <a:spLocks noChangeArrowheads="1"/>
        </xdr:cNvSpPr>
      </xdr:nvSpPr>
      <xdr:spPr bwMode="auto">
        <a:xfrm>
          <a:off x="5057775" y="7400925"/>
          <a:ext cx="8382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32</xdr:row>
      <xdr:rowOff>9525</xdr:rowOff>
    </xdr:from>
    <xdr:to>
      <xdr:col>22</xdr:col>
      <xdr:colOff>219075</xdr:colOff>
      <xdr:row>33</xdr:row>
      <xdr:rowOff>9525</xdr:rowOff>
    </xdr:to>
    <xdr:sp macro="" textlink="">
      <xdr:nvSpPr>
        <xdr:cNvPr id="632064" name="Rectangle 53">
          <a:extLst>
            <a:ext uri="{FF2B5EF4-FFF2-40B4-BE49-F238E27FC236}">
              <a16:creationId xmlns:a16="http://schemas.microsoft.com/office/drawing/2014/main" id="{0D84B869-FDB5-4FB7-9723-50F29EEC1DB1}"/>
            </a:ext>
          </a:extLst>
        </xdr:cNvPr>
        <xdr:cNvSpPr>
          <a:spLocks noChangeArrowheads="1"/>
        </xdr:cNvSpPr>
      </xdr:nvSpPr>
      <xdr:spPr bwMode="auto">
        <a:xfrm>
          <a:off x="5972175" y="7629525"/>
          <a:ext cx="9048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190500</xdr:colOff>
      <xdr:row>31</xdr:row>
      <xdr:rowOff>9525</xdr:rowOff>
    </xdr:from>
    <xdr:to>
      <xdr:col>16</xdr:col>
      <xdr:colOff>161925</xdr:colOff>
      <xdr:row>31</xdr:row>
      <xdr:rowOff>228600</xdr:rowOff>
    </xdr:to>
    <xdr:sp macro="" textlink="">
      <xdr:nvSpPr>
        <xdr:cNvPr id="632065" name="Rectangle 266">
          <a:extLst>
            <a:ext uri="{FF2B5EF4-FFF2-40B4-BE49-F238E27FC236}">
              <a16:creationId xmlns:a16="http://schemas.microsoft.com/office/drawing/2014/main" id="{9A119788-3352-4E94-8927-B369EABFDF21}"/>
            </a:ext>
          </a:extLst>
        </xdr:cNvPr>
        <xdr:cNvSpPr>
          <a:spLocks noChangeArrowheads="1"/>
        </xdr:cNvSpPr>
      </xdr:nvSpPr>
      <xdr:spPr bwMode="auto">
        <a:xfrm>
          <a:off x="5019675" y="7381875"/>
          <a:ext cx="9334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30</xdr:col>
      <xdr:colOff>190500</xdr:colOff>
      <xdr:row>0</xdr:row>
      <xdr:rowOff>114300</xdr:rowOff>
    </xdr:from>
    <xdr:to>
      <xdr:col>32</xdr:col>
      <xdr:colOff>323850</xdr:colOff>
      <xdr:row>5</xdr:row>
      <xdr:rowOff>114300</xdr:rowOff>
    </xdr:to>
    <xdr:pic>
      <xdr:nvPicPr>
        <xdr:cNvPr id="632066" name="1 Imagen">
          <a:extLst>
            <a:ext uri="{FF2B5EF4-FFF2-40B4-BE49-F238E27FC236}">
              <a16:creationId xmlns:a16="http://schemas.microsoft.com/office/drawing/2014/main" id="{A0C83536-C6BE-4608-98A4-2EAC2C7A6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14300"/>
          <a:ext cx="12954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104775</xdr:colOff>
      <xdr:row>0</xdr:row>
      <xdr:rowOff>28575</xdr:rowOff>
    </xdr:from>
    <xdr:to>
      <xdr:col>29</xdr:col>
      <xdr:colOff>428625</xdr:colOff>
      <xdr:row>5</xdr:row>
      <xdr:rowOff>228600</xdr:rowOff>
    </xdr:to>
    <xdr:pic>
      <xdr:nvPicPr>
        <xdr:cNvPr id="632067" name="Imagen 275">
          <a:extLst>
            <a:ext uri="{FF2B5EF4-FFF2-40B4-BE49-F238E27FC236}">
              <a16:creationId xmlns:a16="http://schemas.microsoft.com/office/drawing/2014/main" id="{EB26AFA4-0D6E-4A68-9E9A-B93878D9AD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28575"/>
          <a:ext cx="14287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18</xdr:col>
      <xdr:colOff>114300</xdr:colOff>
      <xdr:row>5</xdr:row>
      <xdr:rowOff>180975</xdr:rowOff>
    </xdr:to>
    <xdr:pic>
      <xdr:nvPicPr>
        <xdr:cNvPr id="590001" name="2 Imagen">
          <a:extLst>
            <a:ext uri="{FF2B5EF4-FFF2-40B4-BE49-F238E27FC236}">
              <a16:creationId xmlns:a16="http://schemas.microsoft.com/office/drawing/2014/main" id="{D88F9DBF-5773-40A0-BD5A-1CF63E5B8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19050"/>
          <a:ext cx="9906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18"/>
  <sheetViews>
    <sheetView showGridLines="0" zoomScale="75" workbookViewId="0">
      <selection activeCell="G9" sqref="G9"/>
    </sheetView>
  </sheetViews>
  <sheetFormatPr baseColWidth="10" defaultRowHeight="18" x14ac:dyDescent="0.25"/>
  <cols>
    <col min="1" max="7" width="11.42578125" style="3"/>
    <col min="8" max="8" width="14.42578125" style="3" bestFit="1" customWidth="1"/>
    <col min="9" max="16384" width="11.42578125" style="3"/>
  </cols>
  <sheetData>
    <row r="1" spans="1:10" ht="60" x14ac:dyDescent="0.8">
      <c r="A1" s="105"/>
      <c r="C1" s="5" t="s">
        <v>6</v>
      </c>
    </row>
    <row r="3" spans="1:10" s="1" customFormat="1" x14ac:dyDescent="0.25">
      <c r="A3" s="1" t="s">
        <v>15</v>
      </c>
    </row>
    <row r="4" spans="1:10" s="1" customFormat="1" x14ac:dyDescent="0.25">
      <c r="A4" s="1" t="s">
        <v>16</v>
      </c>
    </row>
    <row r="5" spans="1:10" s="1" customFormat="1" ht="18.75" x14ac:dyDescent="0.3">
      <c r="A5" s="1" t="s">
        <v>17</v>
      </c>
    </row>
    <row r="6" spans="1:10" s="1" customFormat="1" x14ac:dyDescent="0.25">
      <c r="A6" s="1" t="s">
        <v>27</v>
      </c>
    </row>
    <row r="7" spans="1:10" x14ac:dyDescent="0.25">
      <c r="A7" s="1" t="s">
        <v>28</v>
      </c>
    </row>
    <row r="8" spans="1:10" s="2" customFormat="1" x14ac:dyDescent="0.25">
      <c r="A8" s="2" t="s">
        <v>0</v>
      </c>
      <c r="E8" s="2" t="s">
        <v>4</v>
      </c>
      <c r="H8" s="2" t="s">
        <v>5</v>
      </c>
    </row>
    <row r="10" spans="1:10" s="4" customFormat="1" x14ac:dyDescent="0.25">
      <c r="A10" s="102" t="s">
        <v>39</v>
      </c>
      <c r="B10" s="103"/>
      <c r="C10" s="103"/>
      <c r="E10" s="102" t="s">
        <v>30</v>
      </c>
      <c r="F10" s="103"/>
      <c r="H10" s="102" t="s">
        <v>37</v>
      </c>
      <c r="I10" s="103"/>
    </row>
    <row r="11" spans="1:10" x14ac:dyDescent="0.25">
      <c r="D11" s="4"/>
      <c r="G11" s="4"/>
      <c r="J11" s="4"/>
    </row>
    <row r="12" spans="1:10" s="2" customFormat="1" x14ac:dyDescent="0.25">
      <c r="A12" s="2" t="s">
        <v>14</v>
      </c>
      <c r="D12" s="6"/>
      <c r="E12" s="2" t="s">
        <v>1</v>
      </c>
      <c r="G12" s="6"/>
      <c r="H12" s="2" t="s">
        <v>2</v>
      </c>
      <c r="J12" s="6"/>
    </row>
    <row r="13" spans="1:10" s="2" customFormat="1" x14ac:dyDescent="0.25">
      <c r="D13" s="6"/>
      <c r="G13" s="6"/>
      <c r="J13" s="6"/>
    </row>
    <row r="14" spans="1:10" s="4" customFormat="1" x14ac:dyDescent="0.25">
      <c r="A14" s="102" t="s">
        <v>40</v>
      </c>
      <c r="B14" s="103"/>
      <c r="C14" s="103"/>
      <c r="E14" s="102" t="s">
        <v>31</v>
      </c>
      <c r="F14" s="103"/>
      <c r="H14" s="104">
        <v>43729</v>
      </c>
      <c r="I14" s="103"/>
    </row>
    <row r="15" spans="1:10" x14ac:dyDescent="0.25">
      <c r="D15" s="4"/>
      <c r="G15" s="4"/>
      <c r="H15" s="1" t="s">
        <v>29</v>
      </c>
      <c r="J15" s="4"/>
    </row>
    <row r="16" spans="1:10" s="2" customFormat="1" x14ac:dyDescent="0.25">
      <c r="A16" s="2" t="s">
        <v>38</v>
      </c>
      <c r="D16" s="6"/>
      <c r="E16" s="2" t="s">
        <v>3</v>
      </c>
      <c r="G16" s="6"/>
      <c r="J16" s="6"/>
    </row>
    <row r="17" spans="1:10" x14ac:dyDescent="0.25">
      <c r="D17" s="4"/>
      <c r="G17" s="4"/>
      <c r="J17" s="4"/>
    </row>
    <row r="18" spans="1:10" x14ac:dyDescent="0.25">
      <c r="A18" s="102" t="s">
        <v>32</v>
      </c>
      <c r="B18" s="103"/>
      <c r="C18" s="103"/>
      <c r="D18" s="4"/>
      <c r="E18" s="102" t="s">
        <v>33</v>
      </c>
      <c r="F18" s="103"/>
      <c r="G18" s="4"/>
      <c r="H18" s="102"/>
      <c r="I18" s="103"/>
      <c r="J18" s="4"/>
    </row>
  </sheetData>
  <sheetProtection password="B1C2" sheet="1"/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G36"/>
  <sheetViews>
    <sheetView showGridLines="0" topLeftCell="A24" zoomScale="90" zoomScaleNormal="90" workbookViewId="0">
      <selection activeCell="AG45" sqref="AG45"/>
    </sheetView>
  </sheetViews>
  <sheetFormatPr baseColWidth="10" defaultColWidth="12.5703125" defaultRowHeight="15.75" x14ac:dyDescent="0.25"/>
  <cols>
    <col min="1" max="1" width="5.28515625" style="40" customWidth="1"/>
    <col min="2" max="2" width="5.28515625" style="41" customWidth="1"/>
    <col min="3" max="3" width="39.140625" style="42" customWidth="1"/>
    <col min="4" max="4" width="3" style="42" customWidth="1"/>
    <col min="5" max="5" width="10" style="41" customWidth="1"/>
    <col min="6" max="9" width="1.85546875" style="40" customWidth="1"/>
    <col min="10" max="10" width="2.7109375" style="40" customWidth="1"/>
    <col min="11" max="11" width="2.85546875" style="40" customWidth="1"/>
    <col min="12" max="15" width="1.85546875" style="40" customWidth="1"/>
    <col min="16" max="16" width="2.85546875" style="40" customWidth="1"/>
    <col min="17" max="17" width="3" style="40" customWidth="1"/>
    <col min="18" max="21" width="1.85546875" style="40" customWidth="1"/>
    <col min="22" max="23" width="2.85546875" style="40" customWidth="1"/>
    <col min="24" max="27" width="1.85546875" style="40" customWidth="1"/>
    <col min="28" max="28" width="3" style="40" bestFit="1" customWidth="1"/>
    <col min="29" max="29" width="2.7109375" style="40" customWidth="1"/>
    <col min="30" max="33" width="8.7109375" style="40" customWidth="1"/>
    <col min="34" max="16384" width="12.5703125" style="40"/>
  </cols>
  <sheetData>
    <row r="1" spans="1:33" s="9" customFormat="1" ht="27" customHeight="1" x14ac:dyDescent="0.4">
      <c r="A1" s="7"/>
      <c r="B1" s="8"/>
      <c r="E1" s="101" t="s">
        <v>20</v>
      </c>
      <c r="F1" s="10"/>
      <c r="G1" s="10"/>
      <c r="H1" s="10"/>
      <c r="J1" s="11"/>
      <c r="L1" s="11"/>
      <c r="M1" s="12"/>
      <c r="N1" s="11"/>
      <c r="O1" s="10"/>
      <c r="P1" s="11"/>
      <c r="Q1" s="13"/>
      <c r="R1" s="14"/>
    </row>
    <row r="2" spans="1:33" s="17" customFormat="1" ht="20.100000000000001" customHeight="1" x14ac:dyDescent="0.2">
      <c r="A2" s="15" t="s">
        <v>7</v>
      </c>
      <c r="B2" s="16"/>
      <c r="E2" s="18" t="str">
        <f>Maestra!A10</f>
        <v>4TA PARADA DEPARTAMENTAL RANKING 2019</v>
      </c>
      <c r="F2" s="19"/>
      <c r="H2" s="19"/>
      <c r="I2" s="19"/>
      <c r="J2" s="20"/>
      <c r="K2" s="21"/>
      <c r="L2" s="22"/>
      <c r="O2" s="23"/>
      <c r="P2" s="19"/>
      <c r="R2" s="22"/>
    </row>
    <row r="3" spans="1:33" s="26" customFormat="1" ht="20.100000000000001" customHeight="1" x14ac:dyDescent="0.2">
      <c r="A3" s="15" t="s">
        <v>18</v>
      </c>
      <c r="B3" s="24"/>
      <c r="C3" s="15"/>
      <c r="D3" s="15"/>
      <c r="E3" s="24" t="str">
        <f>Maestra!A14</f>
        <v>LIGA SANTANDEREANA DE TENIS</v>
      </c>
      <c r="F3" s="25"/>
      <c r="H3" s="25"/>
      <c r="I3" s="15"/>
      <c r="J3" s="27"/>
      <c r="K3" s="28"/>
      <c r="L3" s="29"/>
      <c r="O3" s="30"/>
      <c r="R3" s="31"/>
    </row>
    <row r="4" spans="1:33" s="37" customFormat="1" ht="20.100000000000001" customHeight="1" x14ac:dyDescent="0.2">
      <c r="A4" s="32" t="s">
        <v>8</v>
      </c>
      <c r="B4" s="33"/>
      <c r="C4" s="34"/>
      <c r="D4" s="34"/>
      <c r="E4" s="35" t="str">
        <f>Maestra!E10</f>
        <v xml:space="preserve">SENCILLOS 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6"/>
      <c r="AF4" s="36"/>
      <c r="AG4" s="33"/>
    </row>
    <row r="5" spans="1:33" s="37" customFormat="1" ht="20.100000000000001" customHeight="1" x14ac:dyDescent="0.2">
      <c r="A5" s="15" t="s">
        <v>11</v>
      </c>
      <c r="B5" s="33"/>
      <c r="C5" s="34"/>
      <c r="D5" s="34"/>
      <c r="E5" s="35" t="str">
        <f>Maestra!E14</f>
        <v xml:space="preserve">PIEDECUESTA 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6"/>
      <c r="AF5" s="36"/>
      <c r="AG5" s="33"/>
    </row>
    <row r="6" spans="1:33" s="37" customFormat="1" ht="20.100000000000001" customHeight="1" x14ac:dyDescent="0.2">
      <c r="A6" s="15" t="s">
        <v>10</v>
      </c>
      <c r="B6" s="33"/>
      <c r="C6" s="34"/>
      <c r="D6" s="34"/>
      <c r="E6" s="35" t="str">
        <f>Maestra!H10</f>
        <v>SEGUNDA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6"/>
      <c r="AF6" s="36"/>
      <c r="AG6" s="33"/>
    </row>
    <row r="7" spans="1:33" s="37" customFormat="1" ht="20.100000000000001" customHeight="1" x14ac:dyDescent="0.2">
      <c r="A7" s="15" t="s">
        <v>9</v>
      </c>
      <c r="B7" s="33"/>
      <c r="C7" s="38">
        <f>Maestra!H14</f>
        <v>43729</v>
      </c>
      <c r="D7" s="38"/>
      <c r="E7" s="39"/>
      <c r="F7" s="33"/>
      <c r="G7" s="33"/>
      <c r="H7" s="321" t="s">
        <v>38</v>
      </c>
      <c r="I7" s="321"/>
      <c r="J7" s="321"/>
      <c r="K7" s="321"/>
      <c r="L7" s="321"/>
      <c r="M7" s="321"/>
      <c r="N7" s="321"/>
      <c r="O7" s="321"/>
      <c r="P7" s="321"/>
      <c r="Q7" s="321"/>
      <c r="R7" s="33"/>
      <c r="S7" s="33"/>
      <c r="T7" s="33"/>
      <c r="U7" s="33"/>
      <c r="V7" s="33"/>
      <c r="W7" s="33"/>
      <c r="Y7" s="33"/>
      <c r="Z7" s="33"/>
      <c r="AA7" s="33"/>
      <c r="AB7" s="33"/>
      <c r="AD7" s="35" t="str">
        <f>Maestra!A18</f>
        <v xml:space="preserve">PAOLA A CHINCHILLA </v>
      </c>
      <c r="AE7" s="36"/>
      <c r="AF7" s="36"/>
      <c r="AG7" s="33"/>
    </row>
    <row r="8" spans="1:33" ht="15" customHeight="1" thickBot="1" x14ac:dyDescent="0.3">
      <c r="C8" s="199" t="s">
        <v>79</v>
      </c>
    </row>
    <row r="9" spans="1:33" s="47" customFormat="1" ht="20.100000000000001" customHeight="1" thickBot="1" x14ac:dyDescent="0.25">
      <c r="A9" s="43" t="s">
        <v>21</v>
      </c>
      <c r="B9" s="43" t="s">
        <v>13</v>
      </c>
      <c r="C9" s="44" t="s">
        <v>22</v>
      </c>
      <c r="D9" s="44"/>
      <c r="E9" s="43" t="s">
        <v>12</v>
      </c>
      <c r="F9" s="45"/>
      <c r="G9" s="45"/>
      <c r="H9" s="45"/>
      <c r="I9" s="45">
        <v>1</v>
      </c>
      <c r="J9" s="45"/>
      <c r="K9" s="46"/>
      <c r="L9" s="45"/>
      <c r="M9" s="45"/>
      <c r="N9" s="45"/>
      <c r="O9" s="45">
        <v>2</v>
      </c>
      <c r="P9" s="45"/>
      <c r="Q9" s="46"/>
      <c r="R9" s="45"/>
      <c r="S9" s="45"/>
      <c r="T9" s="45"/>
      <c r="U9" s="45">
        <v>3</v>
      </c>
      <c r="V9" s="45"/>
      <c r="W9" s="46"/>
      <c r="X9" s="45"/>
      <c r="Y9" s="45"/>
      <c r="Z9" s="45"/>
      <c r="AA9" s="45">
        <v>4</v>
      </c>
      <c r="AB9" s="45"/>
      <c r="AC9" s="46"/>
      <c r="AD9" s="46" t="s">
        <v>23</v>
      </c>
      <c r="AE9" s="46" t="s">
        <v>24</v>
      </c>
      <c r="AF9" s="46" t="s">
        <v>25</v>
      </c>
      <c r="AG9" s="46" t="s">
        <v>26</v>
      </c>
    </row>
    <row r="10" spans="1:33" s="55" customFormat="1" ht="20.100000000000001" customHeight="1" thickBot="1" x14ac:dyDescent="0.3">
      <c r="A10" s="48">
        <v>1</v>
      </c>
      <c r="B10" s="49" t="str">
        <f>UPPER(IF($D10="","",VLOOKUP($D10,#REF!,7)))</f>
        <v/>
      </c>
      <c r="C10" s="144" t="s">
        <v>77</v>
      </c>
      <c r="D10" s="82"/>
      <c r="E10" s="49" t="s">
        <v>42</v>
      </c>
      <c r="F10" s="151"/>
      <c r="G10" s="152"/>
      <c r="H10" s="149"/>
      <c r="I10" s="152"/>
      <c r="J10" s="149"/>
      <c r="K10" s="150"/>
      <c r="L10" s="153">
        <v>3</v>
      </c>
      <c r="M10" s="89">
        <v>6</v>
      </c>
      <c r="N10" s="88">
        <v>6</v>
      </c>
      <c r="O10" s="89">
        <v>3</v>
      </c>
      <c r="P10" s="88">
        <v>8</v>
      </c>
      <c r="Q10" s="90">
        <v>10</v>
      </c>
      <c r="R10" s="177">
        <v>6</v>
      </c>
      <c r="S10" s="178">
        <v>0</v>
      </c>
      <c r="T10" s="167">
        <v>6</v>
      </c>
      <c r="U10" s="178">
        <v>0</v>
      </c>
      <c r="V10" s="167"/>
      <c r="W10" s="168"/>
      <c r="X10" s="153">
        <v>6</v>
      </c>
      <c r="Y10" s="89">
        <v>2</v>
      </c>
      <c r="Z10" s="88">
        <v>6</v>
      </c>
      <c r="AA10" s="89">
        <v>4</v>
      </c>
      <c r="AB10" s="88"/>
      <c r="AC10" s="90"/>
      <c r="AD10" s="48">
        <v>2</v>
      </c>
      <c r="AE10" s="159">
        <f>((IF(AND(R10&gt;5,S10&lt;7),1,0)+IF(AND(T10&gt;5,U10&lt;7),1,0)+IF(AND(V10&gt;5,W10&lt;7),1,0)+IF(AND(L10&gt;5,M10&lt;7),1,0)+IF(AND(N10&gt;5,O10&lt;7),1,0)+IF(AND(P10&gt;5,Q10&lt;7),1,0)+IF(AND(X10&gt;5,Y10&lt;7),1,0)+IF(AND(Z10&gt;5,AA10&lt;7),1,0)+IF(AND(AB10&gt;5,AC10&lt;7),1,0))/(COUNTIF(R10,"&gt;=0")+COUNTIF(T10,"&gt;=0")+COUNTIF(V10,"&gt;=0")+COUNTIF(X10,"&gt;=0")+COUNTIF(Z10,"&gt;=0")+COUNTIF(AB10,"&gt;=0")++COUNTIF(L10,"&gt;=0")+COUNTIF(N10,"&gt;=0")+COUNTIF(P10,"&gt;=0")))*100</f>
        <v>71.428571428571431</v>
      </c>
      <c r="AF10" s="54">
        <f>((L10+N10+P10+R10+T10+V10+X10+Z10+AB10)/(L10+M10+N10+O10+P10+Q10+R10+S10+T10+U10+V10+W10+X10+Y10+Z10+AA10+AB10+AC10))*100</f>
        <v>62.121212121212125</v>
      </c>
      <c r="AG10" s="85">
        <v>2</v>
      </c>
    </row>
    <row r="11" spans="1:33" s="55" customFormat="1" ht="20.100000000000001" customHeight="1" thickBot="1" x14ac:dyDescent="0.3">
      <c r="A11" s="56">
        <v>2</v>
      </c>
      <c r="B11" s="57" t="str">
        <f>UPPER(IF($D11="","",VLOOKUP($D11,#REF!,7)))</f>
        <v/>
      </c>
      <c r="C11" s="115" t="s">
        <v>43</v>
      </c>
      <c r="D11" s="83"/>
      <c r="E11" s="57" t="s">
        <v>44</v>
      </c>
      <c r="F11" s="153">
        <v>6</v>
      </c>
      <c r="G11" s="89">
        <v>3</v>
      </c>
      <c r="H11" s="88">
        <v>3</v>
      </c>
      <c r="I11" s="89">
        <v>6</v>
      </c>
      <c r="J11" s="88">
        <v>10</v>
      </c>
      <c r="K11" s="90">
        <v>8</v>
      </c>
      <c r="L11" s="156"/>
      <c r="M11" s="70"/>
      <c r="N11" s="71"/>
      <c r="O11" s="70"/>
      <c r="P11" s="71"/>
      <c r="Q11" s="72"/>
      <c r="R11" s="177">
        <v>6</v>
      </c>
      <c r="S11" s="178">
        <v>3</v>
      </c>
      <c r="T11" s="167">
        <v>6</v>
      </c>
      <c r="U11" s="178">
        <v>1</v>
      </c>
      <c r="V11" s="169"/>
      <c r="W11" s="170"/>
      <c r="X11" s="153">
        <v>6</v>
      </c>
      <c r="Y11" s="89">
        <v>1</v>
      </c>
      <c r="Z11" s="88">
        <v>6</v>
      </c>
      <c r="AA11" s="89">
        <v>1</v>
      </c>
      <c r="AB11" s="95"/>
      <c r="AC11" s="96"/>
      <c r="AD11" s="80">
        <v>3</v>
      </c>
      <c r="AE11" s="81">
        <f>((IF(AND(F11&gt;5,G11&lt;7),1,0)+IF(AND(H11&gt;5,I11&lt;7),1,0)+IF(AND(J11&gt;5,K11&lt;7),1,0)+IF(AND(R11&gt;5,S11&lt;7),1,0)+IF(AND(T11&gt;5,U11&lt;7),1,0)+IF(AND(V11&gt;5,W11&lt;7),1,0)+IF(AND(X11&gt;5,Y11&lt;7),1,0)+IF(AND(Z11&gt;5,AA11&lt;7),1,0)+IF(AND(AB11&gt;5,AC11&lt;7),1,0))/(COUNTIF(F11,"&gt;=0")+COUNTIF(H11,"&gt;=0")+COUNTIF(J11,"&gt;=0")+COUNTIF(X11,"&gt;=0")+COUNTIF(Z11,"&gt;=0")+COUNTIF(AB11,"&gt;=0")+COUNTIF(R11,"&gt;=0")+COUNTIF(T11,"&gt;=0")+COUNTIF(V11,"&gt;=0")))*100</f>
        <v>71.428571428571431</v>
      </c>
      <c r="AF11" s="58">
        <f>((F11+J11+H11+R11+T11+V11+X11+Z11+AB11)/(F11+G11+H11+I11+J11+K11+R11+S11+T11+U11+V11+W11+X11+Y11+Z11+AA11+AB11+AC11))*100</f>
        <v>65.151515151515156</v>
      </c>
      <c r="AG11" s="86">
        <v>1</v>
      </c>
    </row>
    <row r="12" spans="1:33" s="55" customFormat="1" ht="20.100000000000001" customHeight="1" thickBot="1" x14ac:dyDescent="0.3">
      <c r="A12" s="56">
        <v>3</v>
      </c>
      <c r="B12" s="57" t="s">
        <v>34</v>
      </c>
      <c r="C12" s="115" t="s">
        <v>45</v>
      </c>
      <c r="D12" s="83"/>
      <c r="E12" s="57" t="s">
        <v>46</v>
      </c>
      <c r="F12" s="153">
        <v>0</v>
      </c>
      <c r="G12" s="89">
        <v>6</v>
      </c>
      <c r="H12" s="88">
        <v>0</v>
      </c>
      <c r="I12" s="89">
        <v>6</v>
      </c>
      <c r="J12" s="171"/>
      <c r="K12" s="170"/>
      <c r="L12" s="177">
        <v>3</v>
      </c>
      <c r="M12" s="178">
        <v>6</v>
      </c>
      <c r="N12" s="167">
        <v>1</v>
      </c>
      <c r="O12" s="178">
        <v>6</v>
      </c>
      <c r="P12" s="95"/>
      <c r="Q12" s="96"/>
      <c r="R12" s="157"/>
      <c r="S12" s="77"/>
      <c r="T12" s="78"/>
      <c r="U12" s="77"/>
      <c r="V12" s="78"/>
      <c r="W12" s="79"/>
      <c r="X12" s="153">
        <v>4</v>
      </c>
      <c r="Y12" s="89">
        <v>6</v>
      </c>
      <c r="Z12" s="88">
        <v>3</v>
      </c>
      <c r="AA12" s="89">
        <v>6</v>
      </c>
      <c r="AB12" s="95"/>
      <c r="AC12" s="96"/>
      <c r="AD12" s="56">
        <v>0</v>
      </c>
      <c r="AE12" s="81">
        <f>((IF(AND(F12&gt;5,G12&lt;7),1,0)+IF(AND(H12&gt;5,I12&lt;7),1,0)+IF(AND(J12&gt;5,K12&lt;7),1,0)+IF(AND(L12&gt;5,M12&lt;7),1,0)+IF(AND(N12&gt;5,O12&lt;7),1,0)+IF(AND(P12&gt;5,Q12&lt;7),1,0)+IF(AND(X12&gt;5,Y12&lt;7),1,0)+IF(AND(Z12&gt;5,AA12&lt;7),1,0)+IF(AND(AB12&gt;5,AC12&lt;7),1,0))/(COUNTIF(F12,"&gt;=0")+COUNTIF(H12,"&gt;=0")+COUNTIF(J12,"&gt;=0")+COUNTIF(X12,"&gt;=0")+COUNTIF(Z12,"&gt;=0")+COUNTIF(AB12,"&gt;=0")+COUNTIF(L12,"&gt;=0")+COUNTIF(N12,"&gt;=0")+COUNTIF(P12,"&gt;=0")))*100</f>
        <v>0</v>
      </c>
      <c r="AF12" s="58">
        <f>((F12+J12+H12+L12+N12+P12+X12+Z12+AB12)/(F12+G12+H12+I12+J12+K12+L12+M12+N12+O12+P12+Q12+X12+Y12+Z12+AA12+AB12+AC12))*100</f>
        <v>23.404255319148938</v>
      </c>
      <c r="AG12" s="86">
        <v>4</v>
      </c>
    </row>
    <row r="13" spans="1:33" s="55" customFormat="1" ht="20.100000000000001" customHeight="1" thickBot="1" x14ac:dyDescent="0.3">
      <c r="A13" s="59">
        <v>4</v>
      </c>
      <c r="B13" s="69" t="str">
        <f>UPPER(IF($D13="","",VLOOKUP($D13,#REF!,7)))</f>
        <v/>
      </c>
      <c r="C13" s="114" t="s">
        <v>47</v>
      </c>
      <c r="D13" s="84"/>
      <c r="E13" s="106" t="s">
        <v>42</v>
      </c>
      <c r="F13" s="154">
        <v>2</v>
      </c>
      <c r="G13" s="155">
        <v>6</v>
      </c>
      <c r="H13" s="97">
        <v>4</v>
      </c>
      <c r="I13" s="155">
        <v>6</v>
      </c>
      <c r="J13" s="97"/>
      <c r="K13" s="98"/>
      <c r="L13" s="192">
        <v>1</v>
      </c>
      <c r="M13" s="193">
        <v>6</v>
      </c>
      <c r="N13" s="194">
        <v>1</v>
      </c>
      <c r="O13" s="193">
        <v>6</v>
      </c>
      <c r="P13" s="195"/>
      <c r="Q13" s="196"/>
      <c r="R13" s="154">
        <v>6</v>
      </c>
      <c r="S13" s="155">
        <v>4</v>
      </c>
      <c r="T13" s="97">
        <v>6</v>
      </c>
      <c r="U13" s="155">
        <v>3</v>
      </c>
      <c r="V13" s="97"/>
      <c r="W13" s="98"/>
      <c r="X13" s="153"/>
      <c r="Y13" s="89"/>
      <c r="Z13" s="88"/>
      <c r="AA13" s="89"/>
      <c r="AB13" s="95"/>
      <c r="AC13" s="96"/>
      <c r="AD13" s="158">
        <v>1</v>
      </c>
      <c r="AE13" s="160">
        <f>((IF(AND(F13&gt;5,G13&lt;7),1,0)+IF(AND(H13&gt;5,I13&lt;7),1,0)+IF(AND(J13&gt;5,K13&lt;7),1,0)+IF(AND(L13&gt;5,M13&lt;7),1,0)+IF(AND(N13&gt;5,O13&lt;7),1,0)+IF(AND(P13&gt;5,Q13&lt;7),1,0)+IF(AND(R13&gt;5,S13&lt;7),1,0)+IF(AND(T13&gt;5,U13&lt;7),1,0)+IF(AND(V13&gt;5,W13&lt;7),1,0))/(COUNTIF(F13,"&gt;=0")+COUNTIF(H13,"&gt;=0")+COUNTIF(J13,"&gt;=0")+COUNTIF(R13,"&gt;=0")+COUNTIF(T13,"&gt;=0")+COUNTIF(V13,"&gt;=0")++COUNTIF(L13,"&gt;=0")+COUNTIF(N13,"&gt;=0")+COUNTIF(P13,"&gt;=0")))*100</f>
        <v>33.333333333333329</v>
      </c>
      <c r="AF13" s="62">
        <f>((F13+J13+H13+L13+N13+P13+R13+T13+V13)/(F13+G13+H13+I13+J13+K13+L13+M13+N13+O13+P13+Q13+R13+S13+T13+U13+V13+W13))*100</f>
        <v>39.215686274509807</v>
      </c>
      <c r="AG13" s="87">
        <v>3</v>
      </c>
    </row>
    <row r="14" spans="1:33" ht="15" customHeight="1" x14ac:dyDescent="0.25">
      <c r="A14" s="63"/>
      <c r="B14" s="63"/>
      <c r="C14" s="145"/>
      <c r="D14" s="64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5"/>
      <c r="AF14" s="65"/>
      <c r="AG14" s="63"/>
    </row>
    <row r="15" spans="1:33" ht="15" customHeight="1" thickBot="1" x14ac:dyDescent="0.3">
      <c r="C15" s="199" t="s">
        <v>80</v>
      </c>
    </row>
    <row r="16" spans="1:33" s="47" customFormat="1" ht="20.100000000000001" customHeight="1" thickBot="1" x14ac:dyDescent="0.25">
      <c r="A16" s="43" t="s">
        <v>21</v>
      </c>
      <c r="B16" s="43" t="s">
        <v>13</v>
      </c>
      <c r="C16" s="147" t="s">
        <v>22</v>
      </c>
      <c r="D16" s="44"/>
      <c r="E16" s="43" t="s">
        <v>12</v>
      </c>
      <c r="F16" s="45"/>
      <c r="G16" s="45"/>
      <c r="H16" s="45"/>
      <c r="I16" s="45">
        <v>1</v>
      </c>
      <c r="J16" s="45"/>
      <c r="K16" s="46"/>
      <c r="L16" s="45"/>
      <c r="M16" s="45"/>
      <c r="N16" s="45"/>
      <c r="O16" s="45">
        <v>2</v>
      </c>
      <c r="P16" s="45"/>
      <c r="Q16" s="46"/>
      <c r="R16" s="45"/>
      <c r="S16" s="45"/>
      <c r="T16" s="45"/>
      <c r="U16" s="45">
        <v>3</v>
      </c>
      <c r="V16" s="45"/>
      <c r="W16" s="46"/>
      <c r="X16" s="45"/>
      <c r="Y16" s="45"/>
      <c r="Z16" s="45"/>
      <c r="AA16" s="45">
        <v>4</v>
      </c>
      <c r="AB16" s="45"/>
      <c r="AC16" s="46"/>
      <c r="AD16" s="46" t="s">
        <v>23</v>
      </c>
      <c r="AE16" s="46" t="s">
        <v>24</v>
      </c>
      <c r="AF16" s="46" t="s">
        <v>25</v>
      </c>
      <c r="AG16" s="46" t="s">
        <v>26</v>
      </c>
    </row>
    <row r="17" spans="1:33" s="55" customFormat="1" ht="20.100000000000001" customHeight="1" thickBot="1" x14ac:dyDescent="0.3">
      <c r="A17" s="48">
        <v>5</v>
      </c>
      <c r="B17" s="49"/>
      <c r="C17" s="144" t="s">
        <v>48</v>
      </c>
      <c r="D17" s="82"/>
      <c r="E17" s="49" t="s">
        <v>42</v>
      </c>
      <c r="F17" s="50"/>
      <c r="G17" s="51"/>
      <c r="H17" s="52"/>
      <c r="I17" s="51"/>
      <c r="J17" s="52"/>
      <c r="K17" s="53"/>
      <c r="L17" s="167">
        <v>7</v>
      </c>
      <c r="M17" s="178">
        <v>5</v>
      </c>
      <c r="N17" s="167">
        <v>6</v>
      </c>
      <c r="O17" s="178">
        <v>2</v>
      </c>
      <c r="P17" s="167"/>
      <c r="Q17" s="90"/>
      <c r="R17" s="167">
        <v>1</v>
      </c>
      <c r="S17" s="178">
        <v>6</v>
      </c>
      <c r="T17" s="167">
        <v>6</v>
      </c>
      <c r="U17" s="178">
        <v>3</v>
      </c>
      <c r="V17" s="167">
        <v>10</v>
      </c>
      <c r="W17" s="168">
        <v>5</v>
      </c>
      <c r="X17" s="88">
        <v>4</v>
      </c>
      <c r="Y17" s="89">
        <v>6</v>
      </c>
      <c r="Z17" s="88">
        <v>7</v>
      </c>
      <c r="AA17" s="89">
        <v>5</v>
      </c>
      <c r="AB17" s="88">
        <v>12</v>
      </c>
      <c r="AC17" s="90">
        <v>10</v>
      </c>
      <c r="AD17" s="80">
        <v>3</v>
      </c>
      <c r="AE17" s="81">
        <f>((IF(AND(R17&gt;5,S17&lt;7),1,0)+IF(AND(T17&gt;5,U17&lt;7),1,0)+IF(AND(V17&gt;5,W17&lt;7),1,0)+IF(AND(L17&gt;5,M17&lt;7),1,0)+IF(AND(N17&gt;5,O17&lt;7),1,0)+IF(AND(P17&gt;5,Q17&lt;7),1,0)+IF(AND(X17&gt;5,Y17&lt;7),1,0)+IF(AND(Z17&gt;5,AA17&lt;7),1,0)+IF(AND(AB17&gt;5,AC17&lt;7),1,0))/(COUNTIF(R17,"&gt;=0")+COUNTIF(T17,"&gt;=0")+COUNTIF(V17,"&gt;=0")+COUNTIF(X17,"&gt;=0")+COUNTIF(Z17,"&gt;=0")+COUNTIF(AB17,"&gt;=0")++COUNTIF(L17,"&gt;=0")+COUNTIF(N17,"&gt;=0")+COUNTIF(P17,"&gt;=0")))*100</f>
        <v>62.5</v>
      </c>
      <c r="AF17" s="54">
        <f>((L17+N17+P17+R17+T17+V17+X17+Z17+AB17)/(L17+M17+N17+O17+P17+Q17+R17+S17+T17+U17+V17+W17+X17+Y17+Z17+AA17+AB17+AC17))*100</f>
        <v>55.78947368421052</v>
      </c>
      <c r="AG17" s="85">
        <v>1</v>
      </c>
    </row>
    <row r="18" spans="1:33" s="55" customFormat="1" ht="20.100000000000001" customHeight="1" thickBot="1" x14ac:dyDescent="0.3">
      <c r="A18" s="56">
        <v>6</v>
      </c>
      <c r="B18" s="57"/>
      <c r="C18" s="115" t="s">
        <v>49</v>
      </c>
      <c r="D18" s="83"/>
      <c r="E18" s="57" t="s">
        <v>50</v>
      </c>
      <c r="F18" s="184">
        <v>5</v>
      </c>
      <c r="G18" s="185">
        <v>7</v>
      </c>
      <c r="H18" s="171">
        <v>2</v>
      </c>
      <c r="I18" s="185">
        <v>6</v>
      </c>
      <c r="J18" s="93"/>
      <c r="K18" s="94"/>
      <c r="L18" s="71"/>
      <c r="M18" s="70"/>
      <c r="N18" s="71"/>
      <c r="O18" s="70"/>
      <c r="P18" s="71"/>
      <c r="Q18" s="72"/>
      <c r="R18" s="167">
        <v>6</v>
      </c>
      <c r="S18" s="178">
        <v>3</v>
      </c>
      <c r="T18" s="167">
        <v>3</v>
      </c>
      <c r="U18" s="178">
        <v>6</v>
      </c>
      <c r="V18" s="169">
        <v>10</v>
      </c>
      <c r="W18" s="170">
        <v>6</v>
      </c>
      <c r="X18" s="88">
        <v>1</v>
      </c>
      <c r="Y18" s="89">
        <v>6</v>
      </c>
      <c r="Z18" s="88">
        <v>1</v>
      </c>
      <c r="AA18" s="89">
        <v>6</v>
      </c>
      <c r="AB18" s="99"/>
      <c r="AC18" s="100"/>
      <c r="AD18" s="80">
        <v>1</v>
      </c>
      <c r="AE18" s="81">
        <f>((IF(AND(F18&gt;5,G18&lt;7),1,0)+IF(AND(H18&gt;5,I18&lt;7),1,0)+IF(AND(J18&gt;5,K18&lt;7),1,0)+IF(AND(R18&gt;5,S18&lt;7),1,0)+IF(AND(T18&gt;5,U18&lt;7),1,0)+IF(AND(V18&gt;5,W18&lt;7),1,0)+IF(AND(X18&gt;5,Y18&lt;7),1,0)+IF(AND(Z18&gt;5,AA18&lt;7),1,0)+IF(AND(AB18&gt;5,AC18&lt;7),1,0))/(COUNTIF(F18,"&gt;=0")+COUNTIF(H18,"&gt;=0")+COUNTIF(J18,"&gt;=0")+COUNTIF(X18,"&gt;=0")+COUNTIF(Z18,"&gt;=0")+COUNTIF(AB18,"&gt;=0")+COUNTIF(R18,"&gt;=0")+COUNTIF(T18,"&gt;=0")+COUNTIF(V18,"&gt;=0")))*100</f>
        <v>28.571428571428569</v>
      </c>
      <c r="AF18" s="58">
        <f>((F18+J18+H18+R18+T18+V18+X18+Z18+AB18)/(F18+G18+H18+I18+J18+K18+R18+S18+T18+U18+V18+W18+X18+Y18+Z18+AA18+AB18+AC18))*100</f>
        <v>41.17647058823529</v>
      </c>
      <c r="AG18" s="86">
        <v>4</v>
      </c>
    </row>
    <row r="19" spans="1:33" s="55" customFormat="1" ht="20.100000000000001" customHeight="1" thickBot="1" x14ac:dyDescent="0.3">
      <c r="A19" s="56">
        <v>7</v>
      </c>
      <c r="B19" s="68"/>
      <c r="C19" s="115" t="s">
        <v>51</v>
      </c>
      <c r="D19" s="83"/>
      <c r="E19" s="57" t="s">
        <v>42</v>
      </c>
      <c r="F19" s="184">
        <v>6</v>
      </c>
      <c r="G19" s="185">
        <v>1</v>
      </c>
      <c r="H19" s="171">
        <v>3</v>
      </c>
      <c r="I19" s="185">
        <v>6</v>
      </c>
      <c r="J19" s="93">
        <v>5</v>
      </c>
      <c r="K19" s="94">
        <v>10</v>
      </c>
      <c r="L19" s="184">
        <v>3</v>
      </c>
      <c r="M19" s="185">
        <v>6</v>
      </c>
      <c r="N19" s="171">
        <v>6</v>
      </c>
      <c r="O19" s="185">
        <v>3</v>
      </c>
      <c r="P19" s="169">
        <v>6</v>
      </c>
      <c r="Q19" s="170">
        <v>10</v>
      </c>
      <c r="R19" s="78"/>
      <c r="S19" s="77"/>
      <c r="T19" s="78"/>
      <c r="U19" s="77"/>
      <c r="V19" s="78"/>
      <c r="W19" s="79"/>
      <c r="X19" s="167">
        <v>6</v>
      </c>
      <c r="Y19" s="178">
        <v>1</v>
      </c>
      <c r="Z19" s="167">
        <v>6</v>
      </c>
      <c r="AA19" s="178">
        <v>2</v>
      </c>
      <c r="AB19" s="171"/>
      <c r="AC19" s="94"/>
      <c r="AD19" s="56">
        <v>1</v>
      </c>
      <c r="AE19" s="81">
        <f>((IF(AND(F19&gt;5,G19&lt;7),1,0)+IF(AND(H19&gt;5,I19&lt;7),1,0)+IF(AND(J19&gt;5,K19&lt;7),1,0)+IF(AND(L19&gt;5,M19&lt;7),1,0)+IF(AND(N19&gt;5,O19&lt;7),1,0)+IF(AND(P19&gt;5,Q19&lt;7),1,0)+IF(AND(X19&gt;5,Y19&lt;7),1,0)+IF(AND(Z19&gt;5,AA19&lt;7),1,0)+IF(AND(AB19&gt;5,AC19&lt;7),1,0))/(COUNTIF(F19,"&gt;=0")+COUNTIF(H19,"&gt;=0")+COUNTIF(J19,"&gt;=0")+COUNTIF(X19,"&gt;=0")+COUNTIF(Z19,"&gt;=0")+COUNTIF(AB19,"&gt;=0")+COUNTIF(L19,"&gt;=0")+COUNTIF(N19,"&gt;=0")+COUNTIF(P19,"&gt;=0")))*100</f>
        <v>50</v>
      </c>
      <c r="AF19" s="58">
        <f>((F19+J19+H19+L19+N19+P19+X19+Z19+AB19)/(F19+G19+H19+I19+J19+K19+L19+M19+N19+O19+P19+Q19+X19+Y19+Z19+AA19+AB19+AC19))*100</f>
        <v>51.249999999999993</v>
      </c>
      <c r="AG19" s="86">
        <v>2</v>
      </c>
    </row>
    <row r="20" spans="1:33" s="55" customFormat="1" ht="20.100000000000001" customHeight="1" thickBot="1" x14ac:dyDescent="0.3">
      <c r="A20" s="59">
        <v>8</v>
      </c>
      <c r="B20" s="69"/>
      <c r="C20" s="114" t="s">
        <v>52</v>
      </c>
      <c r="D20" s="84"/>
      <c r="E20" s="106" t="s">
        <v>53</v>
      </c>
      <c r="F20" s="154">
        <v>6</v>
      </c>
      <c r="G20" s="155">
        <v>4</v>
      </c>
      <c r="H20" s="97">
        <v>5</v>
      </c>
      <c r="I20" s="155">
        <v>7</v>
      </c>
      <c r="J20" s="97">
        <v>10</v>
      </c>
      <c r="K20" s="98">
        <v>12</v>
      </c>
      <c r="L20" s="186">
        <v>6</v>
      </c>
      <c r="M20" s="187">
        <v>1</v>
      </c>
      <c r="N20" s="188">
        <v>6</v>
      </c>
      <c r="O20" s="187">
        <v>1</v>
      </c>
      <c r="P20" s="188"/>
      <c r="Q20" s="189"/>
      <c r="R20" s="194">
        <v>1</v>
      </c>
      <c r="S20" s="193">
        <v>6</v>
      </c>
      <c r="T20" s="194">
        <v>2</v>
      </c>
      <c r="U20" s="193">
        <v>6</v>
      </c>
      <c r="V20" s="97"/>
      <c r="W20" s="98"/>
      <c r="X20" s="74"/>
      <c r="Y20" s="73"/>
      <c r="Z20" s="74"/>
      <c r="AA20" s="73"/>
      <c r="AB20" s="74"/>
      <c r="AC20" s="75"/>
      <c r="AD20" s="80">
        <v>1</v>
      </c>
      <c r="AE20" s="81">
        <f>((IF(AND(F20&gt;5,G20&lt;7),1,0)+IF(AND(H20&gt;5,I20&lt;7),1,0)+IF(AND(J20&gt;5,K20&lt;7),1,0)+IF(AND(L20&gt;5,M20&lt;7),1,0)+IF(AND(N20&gt;5,O20&lt;7),1,0)+IF(AND(P20&gt;5,Q20&lt;7),1,0)+IF(AND(R20&gt;5,S20&lt;7),1,0)+IF(AND(T20&gt;5,U20&lt;7),1,0)+IF(AND(V20&gt;5,W20&lt;7),1,0))/(COUNTIF(F20,"&gt;=0")+COUNTIF(H20,"&gt;=0")+COUNTIF(J20,"&gt;=0")+COUNTIF(R20,"&gt;=0")+COUNTIF(T20,"&gt;=0")+COUNTIF(V20,"&gt;=0")++COUNTIF(L20,"&gt;=0")+COUNTIF(N20,"&gt;=0")+COUNTIF(P20,"&gt;=0")))*100</f>
        <v>42.857142857142854</v>
      </c>
      <c r="AF20" s="62">
        <f>((F20+J20+H20+L20+N20+P20+R20+T20+V20)/(F20+G20+H20+I20+J20+K20+L20+M20+N20+O20+P20+Q20+R20+S20+T20+U20+V20+W20))*100</f>
        <v>49.315068493150683</v>
      </c>
      <c r="AG20" s="87">
        <v>3</v>
      </c>
    </row>
    <row r="21" spans="1:33" ht="15" customHeight="1" x14ac:dyDescent="0.25">
      <c r="A21" s="63"/>
      <c r="B21" s="63"/>
      <c r="C21" s="145"/>
      <c r="D21" s="64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5"/>
      <c r="AF21" s="65"/>
      <c r="AG21" s="63"/>
    </row>
    <row r="22" spans="1:33" ht="15" customHeight="1" thickBot="1" x14ac:dyDescent="0.3">
      <c r="C22" s="199" t="s">
        <v>81</v>
      </c>
    </row>
    <row r="23" spans="1:33" s="47" customFormat="1" ht="20.100000000000001" customHeight="1" thickBot="1" x14ac:dyDescent="0.25">
      <c r="A23" s="43" t="s">
        <v>21</v>
      </c>
      <c r="B23" s="43" t="s">
        <v>13</v>
      </c>
      <c r="C23" s="147" t="s">
        <v>22</v>
      </c>
      <c r="D23" s="44"/>
      <c r="E23" s="43" t="s">
        <v>12</v>
      </c>
      <c r="F23" s="45"/>
      <c r="G23" s="45"/>
      <c r="H23" s="45"/>
      <c r="I23" s="45">
        <v>1</v>
      </c>
      <c r="J23" s="45"/>
      <c r="K23" s="46"/>
      <c r="L23" s="45"/>
      <c r="M23" s="45"/>
      <c r="N23" s="45"/>
      <c r="O23" s="45">
        <v>2</v>
      </c>
      <c r="P23" s="45"/>
      <c r="Q23" s="46"/>
      <c r="R23" s="45"/>
      <c r="S23" s="45"/>
      <c r="T23" s="45"/>
      <c r="U23" s="45">
        <v>3</v>
      </c>
      <c r="V23" s="45"/>
      <c r="W23" s="46"/>
      <c r="X23" s="45"/>
      <c r="Y23" s="45"/>
      <c r="Z23" s="45"/>
      <c r="AA23" s="45">
        <v>4</v>
      </c>
      <c r="AB23" s="45"/>
      <c r="AC23" s="46"/>
      <c r="AD23" s="46" t="s">
        <v>23</v>
      </c>
      <c r="AE23" s="46" t="s">
        <v>24</v>
      </c>
      <c r="AF23" s="46" t="s">
        <v>25</v>
      </c>
      <c r="AG23" s="46" t="s">
        <v>26</v>
      </c>
    </row>
    <row r="24" spans="1:33" s="55" customFormat="1" ht="20.100000000000001" customHeight="1" thickBot="1" x14ac:dyDescent="0.3">
      <c r="A24" s="48">
        <v>9</v>
      </c>
      <c r="B24" s="49"/>
      <c r="C24" s="144" t="s">
        <v>54</v>
      </c>
      <c r="D24" s="82"/>
      <c r="E24" s="49" t="s">
        <v>55</v>
      </c>
      <c r="F24" s="50"/>
      <c r="G24" s="51"/>
      <c r="H24" s="52"/>
      <c r="I24" s="51"/>
      <c r="J24" s="52"/>
      <c r="K24" s="53"/>
      <c r="L24" s="153">
        <v>4</v>
      </c>
      <c r="M24" s="89">
        <v>6</v>
      </c>
      <c r="N24" s="88">
        <v>4</v>
      </c>
      <c r="O24" s="89">
        <v>6</v>
      </c>
      <c r="P24" s="88"/>
      <c r="Q24" s="90"/>
      <c r="R24" s="88">
        <v>4</v>
      </c>
      <c r="S24" s="89">
        <v>6</v>
      </c>
      <c r="T24" s="88">
        <v>6</v>
      </c>
      <c r="U24" s="89">
        <v>2</v>
      </c>
      <c r="V24" s="88">
        <v>4</v>
      </c>
      <c r="W24" s="90">
        <v>10</v>
      </c>
      <c r="X24" s="88">
        <v>3</v>
      </c>
      <c r="Y24" s="89">
        <v>6</v>
      </c>
      <c r="Z24" s="88">
        <v>7</v>
      </c>
      <c r="AA24" s="89">
        <v>5</v>
      </c>
      <c r="AB24" s="88">
        <v>0</v>
      </c>
      <c r="AC24" s="90">
        <v>10</v>
      </c>
      <c r="AD24" s="48">
        <v>0</v>
      </c>
      <c r="AE24" s="159">
        <f>((IF(AND(R24&gt;5,S24&lt;7),1,0)+IF(AND(T24&gt;5,U24&lt;7),1,0)+IF(AND(V24&gt;5,W24&lt;7),1,0)+IF(AND(L24&gt;5,M24&lt;7),1,0)+IF(AND(N24&gt;5,O24&lt;7),1,0)+IF(AND(P24&gt;5,Q24&lt;7),1,0)+IF(AND(X24&gt;5,Y24&lt;7),1,0)+IF(AND(Z24&gt;5,AA24&lt;7),1,0)+IF(AND(AB24&gt;5,AC24&lt;7),1,0))/(COUNTIF(R24,"&gt;=0")+COUNTIF(T24,"&gt;=0")+COUNTIF(V24,"&gt;=0")+COUNTIF(X24,"&gt;=0")+COUNTIF(Z24,"&gt;=0")+COUNTIF(AB24,"&gt;=0")++COUNTIF(L24,"&gt;=0")+COUNTIF(N24,"&gt;=0")+COUNTIF(P24,"&gt;=0")))*100</f>
        <v>25</v>
      </c>
      <c r="AF24" s="54">
        <f>((L24+N24+P24+R24+T24+V24+X24+Z24+AB24)/(L24+M24+N24+O24+P24+Q24+R24+S24+T24+U24+V24+W24+X24+Y24+Z24+AA24+AB24+AC24))*100</f>
        <v>38.554216867469883</v>
      </c>
      <c r="AG24" s="85">
        <v>4</v>
      </c>
    </row>
    <row r="25" spans="1:33" s="55" customFormat="1" ht="20.100000000000001" customHeight="1" thickBot="1" x14ac:dyDescent="0.3">
      <c r="A25" s="56">
        <v>10</v>
      </c>
      <c r="B25" s="57"/>
      <c r="C25" s="115" t="s">
        <v>56</v>
      </c>
      <c r="D25" s="83"/>
      <c r="E25" s="57" t="s">
        <v>57</v>
      </c>
      <c r="F25" s="153">
        <v>6</v>
      </c>
      <c r="G25" s="89">
        <v>4</v>
      </c>
      <c r="H25" s="88">
        <v>6</v>
      </c>
      <c r="I25" s="89">
        <v>4</v>
      </c>
      <c r="J25" s="88"/>
      <c r="K25" s="90"/>
      <c r="L25" s="71"/>
      <c r="M25" s="70"/>
      <c r="N25" s="71"/>
      <c r="O25" s="70"/>
      <c r="P25" s="71"/>
      <c r="Q25" s="72"/>
      <c r="R25" s="88">
        <v>6</v>
      </c>
      <c r="S25" s="89">
        <v>2</v>
      </c>
      <c r="T25" s="88">
        <v>6</v>
      </c>
      <c r="U25" s="89">
        <v>0</v>
      </c>
      <c r="V25" s="95"/>
      <c r="W25" s="96"/>
      <c r="X25" s="88">
        <v>6</v>
      </c>
      <c r="Y25" s="89">
        <v>2</v>
      </c>
      <c r="Z25" s="88">
        <v>1</v>
      </c>
      <c r="AA25" s="89">
        <v>6</v>
      </c>
      <c r="AB25" s="93">
        <v>7</v>
      </c>
      <c r="AC25" s="94">
        <v>10</v>
      </c>
      <c r="AD25" s="80">
        <v>2</v>
      </c>
      <c r="AE25" s="81">
        <f>((IF(AND(F25&gt;5,G25&lt;7),1,0)+IF(AND(H25&gt;5,I25&lt;7),1,0)+IF(AND(J25&gt;5,K25&lt;7),1,0)+IF(AND(R25&gt;5,S25&lt;7),1,0)+IF(AND(T25&gt;5,U25&lt;7),1,0)+IF(AND(V25&gt;5,W25&lt;7),1,0)+IF(AND(X25&gt;5,Y25&lt;7),1,0)+IF(AND(Z25&gt;5,AA25&lt;7),1,0)+IF(AND(AB25&gt;5,AC25&lt;7),1,0))/(COUNTIF(F25,"&gt;=0")+COUNTIF(H25,"&gt;=0")+COUNTIF(J25,"&gt;=0")+COUNTIF(X25,"&gt;=0")+COUNTIF(Z25,"&gt;=0")+COUNTIF(AB25,"&gt;=0")+COUNTIF(R25,"&gt;=0")+COUNTIF(T25,"&gt;=0")+COUNTIF(V25,"&gt;=0")))*100</f>
        <v>71.428571428571431</v>
      </c>
      <c r="AF25" s="58">
        <f>((F25+J25+H25+R25+T25+V25+X25+Z25+AB25)/(F25+G25+H25+I25+J25+K25+R25+S25+T25+U25+V25+W25+X25+Y25+Z25+AA25+AB25+AC25))*100</f>
        <v>57.575757575757578</v>
      </c>
      <c r="AG25" s="86">
        <v>2</v>
      </c>
    </row>
    <row r="26" spans="1:33" s="55" customFormat="1" ht="20.100000000000001" customHeight="1" thickBot="1" x14ac:dyDescent="0.3">
      <c r="A26" s="56">
        <v>11</v>
      </c>
      <c r="B26" s="68"/>
      <c r="C26" s="115" t="s">
        <v>58</v>
      </c>
      <c r="D26" s="83"/>
      <c r="E26" s="57" t="s">
        <v>59</v>
      </c>
      <c r="F26" s="91">
        <v>6</v>
      </c>
      <c r="G26" s="92">
        <v>4</v>
      </c>
      <c r="H26" s="93">
        <v>2</v>
      </c>
      <c r="I26" s="92">
        <v>6</v>
      </c>
      <c r="J26" s="93">
        <v>10</v>
      </c>
      <c r="K26" s="94">
        <v>4</v>
      </c>
      <c r="L26" s="91">
        <v>2</v>
      </c>
      <c r="M26" s="92">
        <v>6</v>
      </c>
      <c r="N26" s="93">
        <v>0</v>
      </c>
      <c r="O26" s="92">
        <v>6</v>
      </c>
      <c r="P26" s="95"/>
      <c r="Q26" s="96"/>
      <c r="R26" s="78"/>
      <c r="S26" s="77"/>
      <c r="T26" s="78"/>
      <c r="U26" s="77"/>
      <c r="V26" s="78"/>
      <c r="W26" s="79"/>
      <c r="X26" s="88">
        <v>1</v>
      </c>
      <c r="Y26" s="89">
        <v>6</v>
      </c>
      <c r="Z26" s="88">
        <v>1</v>
      </c>
      <c r="AA26" s="89">
        <v>6</v>
      </c>
      <c r="AB26" s="93"/>
      <c r="AC26" s="94"/>
      <c r="AD26" s="56">
        <v>1</v>
      </c>
      <c r="AE26" s="81">
        <f>((IF(AND(F26&gt;5,G26&lt;7),1,0)+IF(AND(H26&gt;5,I26&lt;7),1,0)+IF(AND(J26&gt;5,K26&lt;7),1,0)+IF(AND(L26&gt;5,M26&lt;7),1,0)+IF(AND(N26&gt;5,O26&lt;7),1,0)+IF(AND(P26&gt;5,Q26&lt;7),1,0)+IF(AND(X26&gt;5,Y26&lt;7),1,0)+IF(AND(Z26&gt;5,AA26&lt;7),1,0)+IF(AND(AB26&gt;5,AC26&lt;7),1,0))/(COUNTIF(F26,"&gt;=0")+COUNTIF(H26,"&gt;=0")+COUNTIF(J26,"&gt;=0")+COUNTIF(X26,"&gt;=0")+COUNTIF(Z26,"&gt;=0")+COUNTIF(AB26,"&gt;=0")+COUNTIF(L26,"&gt;=0")+COUNTIF(N26,"&gt;=0")+COUNTIF(P26,"&gt;=0")))*100</f>
        <v>28.571428571428569</v>
      </c>
      <c r="AF26" s="58">
        <f>((F26+J26+H26+L26+N26+P26+X26+Z26+AB26)/(F26+G26+H26+I26+J26+K26+L26+M26+N26+O26+P26+Q26+X26+Y26+Z26+AA26+AB26+AC26))*100</f>
        <v>36.666666666666664</v>
      </c>
      <c r="AG26" s="86">
        <v>3</v>
      </c>
    </row>
    <row r="27" spans="1:33" s="55" customFormat="1" ht="20.100000000000001" customHeight="1" thickBot="1" x14ac:dyDescent="0.3">
      <c r="A27" s="59">
        <v>12</v>
      </c>
      <c r="B27" s="198"/>
      <c r="C27" s="114" t="s">
        <v>60</v>
      </c>
      <c r="D27" s="84"/>
      <c r="E27" s="106" t="s">
        <v>42</v>
      </c>
      <c r="F27" s="192">
        <v>6</v>
      </c>
      <c r="G27" s="193">
        <v>3</v>
      </c>
      <c r="H27" s="194">
        <v>5</v>
      </c>
      <c r="I27" s="193">
        <v>7</v>
      </c>
      <c r="J27" s="194">
        <v>10</v>
      </c>
      <c r="K27" s="197">
        <v>0</v>
      </c>
      <c r="L27" s="154">
        <v>2</v>
      </c>
      <c r="M27" s="155">
        <v>6</v>
      </c>
      <c r="N27" s="97">
        <v>6</v>
      </c>
      <c r="O27" s="155">
        <v>1</v>
      </c>
      <c r="P27" s="97">
        <v>10</v>
      </c>
      <c r="Q27" s="98">
        <v>7</v>
      </c>
      <c r="R27" s="154">
        <v>6</v>
      </c>
      <c r="S27" s="155">
        <v>1</v>
      </c>
      <c r="T27" s="97">
        <v>6</v>
      </c>
      <c r="U27" s="155">
        <v>1</v>
      </c>
      <c r="V27" s="97"/>
      <c r="W27" s="98"/>
      <c r="X27" s="74"/>
      <c r="Y27" s="73"/>
      <c r="Z27" s="74"/>
      <c r="AA27" s="73"/>
      <c r="AB27" s="60"/>
      <c r="AC27" s="61"/>
      <c r="AD27" s="158">
        <v>3</v>
      </c>
      <c r="AE27" s="160">
        <f>((IF(AND(F27&gt;5,G27&lt;7),1,0)+IF(AND(H27&gt;5,I27&lt;7),1,0)+IF(AND(J27&gt;5,K27&lt;7),1,0)+IF(AND(L27&gt;5,M27&lt;7),1,0)+IF(AND(N27&gt;5,O27&lt;7),1,0)+IF(AND(P27&gt;5,Q27&lt;7),1,0)+IF(AND(R27&gt;5,S27&lt;7),1,0)+IF(AND(T27&gt;5,U27&lt;7),1,0)+IF(AND(V27&gt;5,W27&lt;7),1,0))/(COUNTIF(F27,"&gt;=0")+COUNTIF(H27,"&gt;=0")+COUNTIF(J27,"&gt;=0")+COUNTIF(R27,"&gt;=0")+COUNTIF(T27,"&gt;=0")+COUNTIF(V27,"&gt;=0")++COUNTIF(L27,"&gt;=0")+COUNTIF(N27,"&gt;=0")+COUNTIF(P27,"&gt;=0")))*100</f>
        <v>62.5</v>
      </c>
      <c r="AF27" s="62">
        <f>((F27+J27+H27+L27+N27+P27+R27+T27+V27)/(F27+G27+H27+I27+J27+K27+L27+M27+N27+O27+P27+Q27+R27+S27+T27+U27+V27+W27))*100</f>
        <v>66.233766233766232</v>
      </c>
      <c r="AG27" s="87">
        <v>1</v>
      </c>
    </row>
    <row r="28" spans="1:33" ht="15" customHeight="1" x14ac:dyDescent="0.25">
      <c r="A28" s="63"/>
      <c r="B28" s="63"/>
      <c r="C28" s="145"/>
      <c r="D28" s="64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5"/>
      <c r="AF28" s="65"/>
      <c r="AG28" s="63"/>
    </row>
    <row r="29" spans="1:33" ht="15" customHeight="1" thickBot="1" x14ac:dyDescent="0.3">
      <c r="C29" s="199" t="s">
        <v>82</v>
      </c>
    </row>
    <row r="30" spans="1:33" s="47" customFormat="1" ht="20.100000000000001" customHeight="1" thickBot="1" x14ac:dyDescent="0.25">
      <c r="A30" s="43" t="s">
        <v>21</v>
      </c>
      <c r="B30" s="43" t="s">
        <v>13</v>
      </c>
      <c r="C30" s="147" t="s">
        <v>22</v>
      </c>
      <c r="D30" s="44"/>
      <c r="E30" s="43" t="s">
        <v>12</v>
      </c>
      <c r="F30" s="45"/>
      <c r="G30" s="45"/>
      <c r="H30" s="45"/>
      <c r="I30" s="45">
        <v>1</v>
      </c>
      <c r="J30" s="45"/>
      <c r="K30" s="46"/>
      <c r="L30" s="45"/>
      <c r="M30" s="45"/>
      <c r="N30" s="45"/>
      <c r="O30" s="45">
        <v>2</v>
      </c>
      <c r="P30" s="45"/>
      <c r="Q30" s="46"/>
      <c r="R30" s="45"/>
      <c r="S30" s="45"/>
      <c r="T30" s="45"/>
      <c r="U30" s="45">
        <v>3</v>
      </c>
      <c r="V30" s="45"/>
      <c r="W30" s="46"/>
      <c r="X30" s="45"/>
      <c r="Y30" s="45"/>
      <c r="Z30" s="45"/>
      <c r="AA30" s="45">
        <v>4</v>
      </c>
      <c r="AB30" s="45"/>
      <c r="AC30" s="46"/>
      <c r="AD30" s="46" t="s">
        <v>23</v>
      </c>
      <c r="AE30" s="46" t="s">
        <v>24</v>
      </c>
      <c r="AF30" s="46" t="s">
        <v>25</v>
      </c>
      <c r="AG30" s="46" t="s">
        <v>26</v>
      </c>
    </row>
    <row r="31" spans="1:33" s="55" customFormat="1" ht="20.100000000000001" customHeight="1" thickBot="1" x14ac:dyDescent="0.3">
      <c r="A31" s="48">
        <v>13</v>
      </c>
      <c r="B31" s="49" t="str">
        <f>UPPER(IF($D31="","",VLOOKUP($D31,#REF!,7)))</f>
        <v/>
      </c>
      <c r="C31" s="144" t="s">
        <v>61</v>
      </c>
      <c r="D31" s="82"/>
      <c r="E31" s="49" t="s">
        <v>42</v>
      </c>
      <c r="F31" s="50"/>
      <c r="G31" s="51"/>
      <c r="H31" s="52"/>
      <c r="I31" s="51"/>
      <c r="J31" s="52"/>
      <c r="K31" s="53"/>
      <c r="L31" s="88">
        <v>6</v>
      </c>
      <c r="M31" s="89">
        <v>4</v>
      </c>
      <c r="N31" s="88">
        <v>6</v>
      </c>
      <c r="O31" s="89">
        <v>7</v>
      </c>
      <c r="P31" s="88">
        <v>3</v>
      </c>
      <c r="Q31" s="90">
        <v>10</v>
      </c>
      <c r="R31" s="88">
        <v>6</v>
      </c>
      <c r="S31" s="89">
        <v>2</v>
      </c>
      <c r="T31" s="88">
        <v>6</v>
      </c>
      <c r="U31" s="89">
        <v>4</v>
      </c>
      <c r="V31" s="88"/>
      <c r="W31" s="90"/>
      <c r="X31" s="88">
        <v>6</v>
      </c>
      <c r="Y31" s="89">
        <v>3</v>
      </c>
      <c r="Z31" s="88">
        <v>6</v>
      </c>
      <c r="AA31" s="89">
        <v>3</v>
      </c>
      <c r="AB31" s="88"/>
      <c r="AC31" s="90"/>
      <c r="AD31" s="48">
        <v>2</v>
      </c>
      <c r="AE31" s="159">
        <f>((IF(AND(R31&gt;5,S31&lt;7),1,0)+IF(AND(T31&gt;5,U31&lt;7),1,0)+IF(AND(V31&gt;5,W31&lt;7),1,0)+IF(AND(L31&gt;5,M31&lt;7),1,0)+IF(AND(N31&gt;5,O31&lt;7),1,0)+IF(AND(P31&gt;5,Q31&lt;7),1,0)+IF(AND(X31&gt;5,Y31&lt;7),1,0)+IF(AND(Z31&gt;5,AA31&lt;7),1,0)+IF(AND(AB31&gt;5,AC31&lt;7),1,0))/(COUNTIF(R31,"&gt;=0")+COUNTIF(T31,"&gt;=0")+COUNTIF(V31,"&gt;=0")+COUNTIF(X31,"&gt;=0")+COUNTIF(Z31,"&gt;=0")+COUNTIF(AB31,"&gt;=0")++COUNTIF(L31,"&gt;=0")+COUNTIF(N31,"&gt;=0")+COUNTIF(P31,"&gt;=0")))*100</f>
        <v>71.428571428571431</v>
      </c>
      <c r="AF31" s="54">
        <f>((L31+N31+P31+R31+T31+V31+X31+Z31+AB31)/(L31+M31+N31+O31+P31+Q31+R31+S31+T31+U31+V31+W31+X31+Y31+Z31+AA31+AB31+AC31))*100</f>
        <v>54.166666666666664</v>
      </c>
      <c r="AG31" s="85">
        <v>2</v>
      </c>
    </row>
    <row r="32" spans="1:33" s="55" customFormat="1" ht="20.100000000000001" customHeight="1" thickBot="1" x14ac:dyDescent="0.3">
      <c r="A32" s="56">
        <v>14</v>
      </c>
      <c r="B32" s="57" t="str">
        <f>UPPER(IF($D32="","",VLOOKUP($D32,#REF!,7)))</f>
        <v/>
      </c>
      <c r="C32" s="115" t="s">
        <v>62</v>
      </c>
      <c r="D32" s="83"/>
      <c r="E32" s="143" t="s">
        <v>42</v>
      </c>
      <c r="F32" s="91">
        <v>4</v>
      </c>
      <c r="G32" s="92">
        <v>6</v>
      </c>
      <c r="H32" s="93">
        <v>7</v>
      </c>
      <c r="I32" s="92">
        <v>6</v>
      </c>
      <c r="J32" s="93">
        <v>10</v>
      </c>
      <c r="K32" s="94">
        <v>3</v>
      </c>
      <c r="L32" s="71"/>
      <c r="M32" s="70"/>
      <c r="N32" s="71"/>
      <c r="O32" s="70"/>
      <c r="P32" s="71"/>
      <c r="Q32" s="72"/>
      <c r="R32" s="88">
        <v>6</v>
      </c>
      <c r="S32" s="89">
        <v>0</v>
      </c>
      <c r="T32" s="88">
        <v>6</v>
      </c>
      <c r="U32" s="89">
        <v>0</v>
      </c>
      <c r="V32" s="95"/>
      <c r="W32" s="96"/>
      <c r="X32" s="182">
        <v>6</v>
      </c>
      <c r="Y32" s="183">
        <v>3</v>
      </c>
      <c r="Z32" s="182">
        <v>6</v>
      </c>
      <c r="AA32" s="183">
        <v>2</v>
      </c>
      <c r="AB32" s="93"/>
      <c r="AC32" s="94"/>
      <c r="AD32" s="80">
        <v>3</v>
      </c>
      <c r="AE32" s="81">
        <f>((IF(AND(F32&gt;5,G32&lt;7),1,0)+IF(AND(H32&gt;5,I32&lt;7),1,0)+IF(AND(J32&gt;5,K32&lt;7),1,0)+IF(AND(R32&gt;5,S32&lt;7),1,0)+IF(AND(T32&gt;5,U32&lt;7),1,0)+IF(AND(V32&gt;5,W32&lt;7),1,0)+IF(AND(X32&gt;5,Y32&lt;7),1,0)+IF(AND(Z32&gt;5,AA32&lt;7),1,0)+IF(AND(AB32&gt;5,AC32&lt;7),1,0))/(COUNTIF(F32,"&gt;=0")+COUNTIF(H32,"&gt;=0")+COUNTIF(J32,"&gt;=0")+COUNTIF(X32,"&gt;=0")+COUNTIF(Z32,"&gt;=0")+COUNTIF(AB32,"&gt;=0")+COUNTIF(R32,"&gt;=0")+COUNTIF(T32,"&gt;=0")+COUNTIF(V32,"&gt;=0")))*100</f>
        <v>85.714285714285708</v>
      </c>
      <c r="AF32" s="58">
        <f>((F32+J32+H32+R32+T32+V32+X32+Z32+AB32)/(F32+G32+H32+I32+J32+K32+R32+S32+T32+U32+V32+W32+X32+Y32+Z32+AA32+AB32+AC32))*100</f>
        <v>69.230769230769226</v>
      </c>
      <c r="AG32" s="86">
        <v>1</v>
      </c>
    </row>
    <row r="33" spans="1:33" s="55" customFormat="1" ht="20.100000000000001" customHeight="1" x14ac:dyDescent="0.25">
      <c r="A33" s="56">
        <v>15</v>
      </c>
      <c r="B33" s="68" t="str">
        <f>UPPER(IF($D33="","",VLOOKUP($D33,#REF!,7)))</f>
        <v/>
      </c>
      <c r="C33" s="115" t="s">
        <v>63</v>
      </c>
      <c r="D33" s="83"/>
      <c r="E33" s="143" t="s">
        <v>64</v>
      </c>
      <c r="F33" s="91">
        <v>2</v>
      </c>
      <c r="G33" s="92">
        <v>6</v>
      </c>
      <c r="H33" s="93">
        <v>4</v>
      </c>
      <c r="I33" s="92">
        <v>6</v>
      </c>
      <c r="J33" s="93"/>
      <c r="K33" s="94"/>
      <c r="L33" s="91">
        <v>0</v>
      </c>
      <c r="M33" s="92">
        <v>6</v>
      </c>
      <c r="N33" s="93">
        <v>0</v>
      </c>
      <c r="O33" s="92">
        <v>6</v>
      </c>
      <c r="P33" s="95"/>
      <c r="Q33" s="96"/>
      <c r="R33" s="78"/>
      <c r="S33" s="77"/>
      <c r="T33" s="78"/>
      <c r="U33" s="77"/>
      <c r="V33" s="78"/>
      <c r="W33" s="79"/>
      <c r="X33" s="88">
        <v>4</v>
      </c>
      <c r="Y33" s="89">
        <v>6</v>
      </c>
      <c r="Z33" s="88">
        <v>6</v>
      </c>
      <c r="AA33" s="89">
        <v>2</v>
      </c>
      <c r="AB33" s="93">
        <v>3</v>
      </c>
      <c r="AC33" s="94">
        <v>10</v>
      </c>
      <c r="AD33" s="56">
        <v>0</v>
      </c>
      <c r="AE33" s="81">
        <f>((IF(AND(F33&gt;5,G33&lt;7),1,0)+IF(AND(H33&gt;5,I33&lt;7),1,0)+IF(AND(J33&gt;5,K33&lt;7),1,0)+IF(AND(L33&gt;5,M33&lt;7),1,0)+IF(AND(N33&gt;5,O33&lt;7),1,0)+IF(AND(P33&gt;5,Q33&lt;7),1,0)+IF(AND(X33&gt;5,Y33&lt;7),1,0)+IF(AND(Z33&gt;5,AA33&lt;7),1,0)+IF(AND(AB33&gt;5,AC33&lt;7),1,0))/(COUNTIF(F33,"&gt;=0")+COUNTIF(H33,"&gt;=0")+COUNTIF(J33,"&gt;=0")+COUNTIF(X33,"&gt;=0")+COUNTIF(Z33,"&gt;=0")+COUNTIF(AB33,"&gt;=0")+COUNTIF(L33,"&gt;=0")+COUNTIF(N33,"&gt;=0")+COUNTIF(P33,"&gt;=0")))*100</f>
        <v>14.285714285714285</v>
      </c>
      <c r="AF33" s="58">
        <f>((F33+J33+H33+L33+N33+P33+X33+Z33+AB33)/(F33+G33+H33+I33+J33+K33+L33+M33+N33+O33+P33+Q33+X33+Y33+Z33+AA33+AB33+AC33))*100</f>
        <v>31.147540983606557</v>
      </c>
      <c r="AG33" s="86">
        <v>4</v>
      </c>
    </row>
    <row r="34" spans="1:33" s="55" customFormat="1" ht="20.100000000000001" customHeight="1" thickBot="1" x14ac:dyDescent="0.3">
      <c r="A34" s="59">
        <v>16</v>
      </c>
      <c r="B34" s="69" t="str">
        <f>UPPER(IF($D34="","",VLOOKUP($D34,#REF!,7)))</f>
        <v/>
      </c>
      <c r="C34" s="114" t="s">
        <v>65</v>
      </c>
      <c r="D34" s="84"/>
      <c r="E34" s="106" t="s">
        <v>42</v>
      </c>
      <c r="F34" s="154">
        <v>3</v>
      </c>
      <c r="G34" s="155">
        <v>6</v>
      </c>
      <c r="H34" s="97">
        <v>3</v>
      </c>
      <c r="I34" s="155">
        <v>6</v>
      </c>
      <c r="J34" s="97"/>
      <c r="K34" s="98"/>
      <c r="L34" s="179">
        <v>3</v>
      </c>
      <c r="M34" s="180">
        <v>6</v>
      </c>
      <c r="N34" s="181">
        <v>2</v>
      </c>
      <c r="O34" s="180">
        <v>6</v>
      </c>
      <c r="P34" s="163"/>
      <c r="Q34" s="87"/>
      <c r="R34" s="154">
        <v>6</v>
      </c>
      <c r="S34" s="155">
        <v>4</v>
      </c>
      <c r="T34" s="97">
        <v>2</v>
      </c>
      <c r="U34" s="155">
        <v>6</v>
      </c>
      <c r="V34" s="97">
        <v>10</v>
      </c>
      <c r="W34" s="98">
        <v>3</v>
      </c>
      <c r="X34" s="74"/>
      <c r="Y34" s="73"/>
      <c r="Z34" s="74"/>
      <c r="AA34" s="73"/>
      <c r="AB34" s="74"/>
      <c r="AC34" s="75"/>
      <c r="AD34" s="158">
        <v>1</v>
      </c>
      <c r="AE34" s="160">
        <f>((IF(AND(F34&gt;5,G34&lt;7),1,0)+IF(AND(H34&gt;5,I34&lt;7),1,0)+IF(AND(J34&gt;5,K34&lt;7),1,0)+IF(AND(L34&gt;5,M34&lt;7),1,0)+IF(AND(N34&gt;5,O34&lt;7),1,0)+IF(AND(P34&gt;5,Q34&lt;7),1,0)+IF(AND(R34&gt;5,S34&lt;7),1,0)+IF(AND(T34&gt;5,U34&lt;7),1,0)+IF(AND(V34&gt;5,W34&lt;7),1,0))/(COUNTIF(F34,"&gt;=0")+COUNTIF(H34,"&gt;=0")+COUNTIF(J34,"&gt;=0")+COUNTIF(R34,"&gt;=0")+COUNTIF(T34,"&gt;=0")+COUNTIF(V34,"&gt;=0")++COUNTIF(L34,"&gt;=0")+COUNTIF(N34,"&gt;=0")+COUNTIF(P34,"&gt;=0")))*100</f>
        <v>28.571428571428569</v>
      </c>
      <c r="AF34" s="62">
        <f>((F34+J34+H34+L34+N34+P34+R34+T34+V34)/(F34+G34+H34+I34+J34+K34+L34+M34+N34+O34+P34+Q34+R34+S34+T34+U34+V34+W34))*100</f>
        <v>43.939393939393938</v>
      </c>
      <c r="AG34" s="87">
        <v>3</v>
      </c>
    </row>
    <row r="35" spans="1:33" x14ac:dyDescent="0.25">
      <c r="A35" s="66"/>
      <c r="C35" s="67"/>
      <c r="D35" s="67"/>
    </row>
    <row r="36" spans="1:33" x14ac:dyDescent="0.25">
      <c r="A36" s="164"/>
      <c r="B36" s="41" t="s">
        <v>34</v>
      </c>
    </row>
  </sheetData>
  <sheetProtection password="B1C2" sheet="1"/>
  <mergeCells count="1">
    <mergeCell ref="H7:Q7"/>
  </mergeCells>
  <phoneticPr fontId="36" type="noConversion"/>
  <pageMargins left="0.78740157480314965" right="0.39370078740157483" top="0.39370078740157483" bottom="0.39370078740157483" header="0.51181102362204722" footer="0.51181102362204722"/>
  <pageSetup scale="80" orientation="landscape" horizontalDpi="240" verticalDpi="14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H35"/>
  <sheetViews>
    <sheetView showGridLines="0" topLeftCell="A16" zoomScale="90" zoomScaleNormal="90" workbookViewId="0">
      <selection activeCell="D36" sqref="D36"/>
    </sheetView>
  </sheetViews>
  <sheetFormatPr baseColWidth="10" defaultColWidth="12.5703125" defaultRowHeight="15.75" x14ac:dyDescent="0.25"/>
  <cols>
    <col min="1" max="1" width="5.28515625" style="40" customWidth="1"/>
    <col min="2" max="2" width="5.28515625" style="41" customWidth="1"/>
    <col min="3" max="3" width="40.28515625" style="42" customWidth="1"/>
    <col min="4" max="4" width="3" style="42" customWidth="1"/>
    <col min="5" max="5" width="8.42578125" style="41" customWidth="1"/>
    <col min="6" max="9" width="1.85546875" style="40" customWidth="1"/>
    <col min="10" max="10" width="2.7109375" style="40" customWidth="1"/>
    <col min="11" max="11" width="3" style="40" customWidth="1"/>
    <col min="12" max="14" width="1.85546875" style="40" customWidth="1"/>
    <col min="15" max="15" width="2.85546875" style="40" customWidth="1"/>
    <col min="16" max="16" width="3" style="40" customWidth="1"/>
    <col min="17" max="17" width="2.7109375" style="40" customWidth="1"/>
    <col min="18" max="21" width="1.85546875" style="40" customWidth="1"/>
    <col min="22" max="22" width="2.85546875" style="40" customWidth="1"/>
    <col min="23" max="23" width="3.42578125" style="40" customWidth="1"/>
    <col min="24" max="27" width="1.85546875" style="40" customWidth="1"/>
    <col min="28" max="29" width="2.85546875" style="40" customWidth="1"/>
    <col min="30" max="33" width="8.7109375" style="40" customWidth="1"/>
    <col min="34" max="16384" width="12.5703125" style="40"/>
  </cols>
  <sheetData>
    <row r="1" spans="1:33" s="9" customFormat="1" ht="27" customHeight="1" x14ac:dyDescent="0.4">
      <c r="A1" s="7"/>
      <c r="B1" s="8"/>
      <c r="E1" s="101" t="s">
        <v>20</v>
      </c>
      <c r="F1" s="10"/>
      <c r="G1" s="10"/>
      <c r="H1" s="10"/>
      <c r="J1" s="11"/>
      <c r="L1" s="11"/>
      <c r="M1" s="12"/>
      <c r="N1" s="11"/>
      <c r="O1" s="10"/>
      <c r="P1" s="11"/>
      <c r="Q1" s="13"/>
      <c r="R1" s="14"/>
    </row>
    <row r="2" spans="1:33" s="17" customFormat="1" ht="20.100000000000001" customHeight="1" x14ac:dyDescent="0.2">
      <c r="A2" s="15" t="s">
        <v>7</v>
      </c>
      <c r="B2" s="16"/>
      <c r="E2" s="18" t="str">
        <f>Maestra!A10</f>
        <v>4TA PARADA DEPARTAMENTAL RANKING 2019</v>
      </c>
      <c r="F2" s="19"/>
      <c r="H2" s="19"/>
      <c r="I2" s="19"/>
      <c r="J2" s="20"/>
      <c r="K2" s="21"/>
      <c r="L2" s="22"/>
      <c r="O2" s="23"/>
      <c r="P2" s="19"/>
      <c r="R2" s="22"/>
    </row>
    <row r="3" spans="1:33" s="26" customFormat="1" ht="20.100000000000001" customHeight="1" x14ac:dyDescent="0.2">
      <c r="A3" s="15" t="s">
        <v>18</v>
      </c>
      <c r="B3" s="24"/>
      <c r="C3" s="15"/>
      <c r="D3" s="15"/>
      <c r="E3" s="24" t="str">
        <f>Maestra!A14</f>
        <v>LIGA SANTANDEREANA DE TENIS</v>
      </c>
      <c r="F3" s="25"/>
      <c r="H3" s="25"/>
      <c r="I3" s="15"/>
      <c r="J3" s="27"/>
      <c r="K3" s="28"/>
      <c r="L3" s="29"/>
      <c r="O3" s="30"/>
      <c r="R3" s="31"/>
    </row>
    <row r="4" spans="1:33" s="37" customFormat="1" ht="20.100000000000001" customHeight="1" x14ac:dyDescent="0.2">
      <c r="A4" s="32" t="s">
        <v>8</v>
      </c>
      <c r="B4" s="33"/>
      <c r="C4" s="34"/>
      <c r="D4" s="34"/>
      <c r="E4" s="35" t="str">
        <f>Maestra!E10</f>
        <v xml:space="preserve">SENCILLOS 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6"/>
      <c r="AF4" s="36"/>
      <c r="AG4" s="33"/>
    </row>
    <row r="5" spans="1:33" s="37" customFormat="1" ht="20.100000000000001" customHeight="1" x14ac:dyDescent="0.2">
      <c r="A5" s="15" t="s">
        <v>11</v>
      </c>
      <c r="B5" s="33"/>
      <c r="C5" s="34"/>
      <c r="D5" s="34"/>
      <c r="E5" s="35" t="str">
        <f>Maestra!E14</f>
        <v xml:space="preserve">PIEDECUESTA 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6"/>
      <c r="AF5" s="36"/>
      <c r="AG5" s="33"/>
    </row>
    <row r="6" spans="1:33" s="37" customFormat="1" ht="20.100000000000001" customHeight="1" x14ac:dyDescent="0.2">
      <c r="A6" s="15" t="s">
        <v>10</v>
      </c>
      <c r="B6" s="33"/>
      <c r="C6" s="34"/>
      <c r="D6" s="34"/>
      <c r="E6" s="35" t="str">
        <f>Maestra!H10</f>
        <v>SEGUNDA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6"/>
      <c r="AF6" s="36"/>
      <c r="AG6" s="33"/>
    </row>
    <row r="7" spans="1:33" s="37" customFormat="1" ht="20.100000000000001" customHeight="1" x14ac:dyDescent="0.2">
      <c r="A7" s="15" t="s">
        <v>9</v>
      </c>
      <c r="B7" s="33"/>
      <c r="C7" s="38">
        <f>Maestra!H14</f>
        <v>43729</v>
      </c>
      <c r="D7" s="38"/>
      <c r="E7" s="39"/>
      <c r="F7" s="33"/>
      <c r="G7" s="33"/>
      <c r="H7" s="321" t="s">
        <v>38</v>
      </c>
      <c r="I7" s="321"/>
      <c r="J7" s="321"/>
      <c r="K7" s="321"/>
      <c r="L7" s="321"/>
      <c r="M7" s="321"/>
      <c r="N7" s="321"/>
      <c r="O7" s="321"/>
      <c r="P7" s="321"/>
      <c r="Q7" s="321"/>
      <c r="R7" s="33"/>
      <c r="S7" s="33"/>
      <c r="T7" s="33"/>
      <c r="U7" s="33"/>
      <c r="V7" s="33"/>
      <c r="W7" s="33"/>
      <c r="Y7" s="33"/>
      <c r="Z7" s="33"/>
      <c r="AA7" s="33"/>
      <c r="AB7" s="33"/>
      <c r="AD7" s="35" t="str">
        <f>Maestra!A18</f>
        <v xml:space="preserve">PAOLA A CHINCHILLA </v>
      </c>
      <c r="AE7" s="36"/>
      <c r="AF7" s="36"/>
      <c r="AG7" s="33"/>
    </row>
    <row r="8" spans="1:33" ht="15" customHeight="1" thickBot="1" x14ac:dyDescent="0.3">
      <c r="C8" s="199" t="s">
        <v>83</v>
      </c>
    </row>
    <row r="9" spans="1:33" s="47" customFormat="1" ht="20.100000000000001" customHeight="1" thickBot="1" x14ac:dyDescent="0.25">
      <c r="A9" s="43" t="s">
        <v>21</v>
      </c>
      <c r="B9" s="43" t="s">
        <v>13</v>
      </c>
      <c r="C9" s="44" t="s">
        <v>22</v>
      </c>
      <c r="D9" s="44"/>
      <c r="E9" s="43" t="s">
        <v>12</v>
      </c>
      <c r="F9" s="45"/>
      <c r="G9" s="45"/>
      <c r="H9" s="45"/>
      <c r="I9" s="45">
        <v>1</v>
      </c>
      <c r="J9" s="45"/>
      <c r="K9" s="46"/>
      <c r="L9" s="45"/>
      <c r="M9" s="45"/>
      <c r="N9" s="45"/>
      <c r="O9" s="45">
        <v>2</v>
      </c>
      <c r="P9" s="45"/>
      <c r="Q9" s="46"/>
      <c r="R9" s="45"/>
      <c r="S9" s="45"/>
      <c r="T9" s="45"/>
      <c r="U9" s="45">
        <v>3</v>
      </c>
      <c r="V9" s="45"/>
      <c r="W9" s="46"/>
      <c r="X9" s="45"/>
      <c r="Y9" s="45"/>
      <c r="Z9" s="45"/>
      <c r="AA9" s="45">
        <v>4</v>
      </c>
      <c r="AB9" s="45"/>
      <c r="AC9" s="46"/>
      <c r="AD9" s="46" t="s">
        <v>23</v>
      </c>
      <c r="AE9" s="46" t="s">
        <v>24</v>
      </c>
      <c r="AF9" s="46" t="s">
        <v>25</v>
      </c>
      <c r="AG9" s="46" t="s">
        <v>26</v>
      </c>
    </row>
    <row r="10" spans="1:33" s="55" customFormat="1" ht="20.100000000000001" customHeight="1" thickBot="1" x14ac:dyDescent="0.3">
      <c r="A10" s="48">
        <v>17</v>
      </c>
      <c r="B10" s="49" t="str">
        <f>UPPER(IF($D10="","",VLOOKUP($D10,#REF!,7)))</f>
        <v/>
      </c>
      <c r="C10" s="144" t="s">
        <v>66</v>
      </c>
      <c r="D10" s="82"/>
      <c r="E10" s="49" t="s">
        <v>57</v>
      </c>
      <c r="F10" s="50"/>
      <c r="G10" s="51"/>
      <c r="H10" s="52"/>
      <c r="I10" s="51"/>
      <c r="J10" s="52"/>
      <c r="K10" s="53"/>
      <c r="L10" s="88">
        <v>1</v>
      </c>
      <c r="M10" s="89">
        <v>6</v>
      </c>
      <c r="N10" s="88">
        <v>3</v>
      </c>
      <c r="O10" s="89">
        <v>6</v>
      </c>
      <c r="P10" s="88"/>
      <c r="Q10" s="90"/>
      <c r="R10" s="88">
        <v>3</v>
      </c>
      <c r="S10" s="89">
        <v>6</v>
      </c>
      <c r="T10" s="88">
        <v>6</v>
      </c>
      <c r="U10" s="89">
        <v>4</v>
      </c>
      <c r="V10" s="88">
        <v>6</v>
      </c>
      <c r="W10" s="90">
        <v>10</v>
      </c>
      <c r="X10" s="88">
        <v>2</v>
      </c>
      <c r="Y10" s="89">
        <v>6</v>
      </c>
      <c r="Z10" s="88">
        <v>4</v>
      </c>
      <c r="AA10" s="89">
        <v>6</v>
      </c>
      <c r="AB10" s="88"/>
      <c r="AC10" s="90"/>
      <c r="AD10" s="48">
        <v>0</v>
      </c>
      <c r="AE10" s="159">
        <f>((IF(AND(R10&gt;5,S10&lt;7),1,0)+IF(AND(T10&gt;5,U10&lt;7),1,0)+IF(AND(V10&gt;5,W10&lt;7),1,0)+IF(AND(L10&gt;5,M10&lt;7),1,0)+IF(AND(N10&gt;5,O10&lt;7),1,0)+IF(AND(P10&gt;5,Q10&lt;7),1,0)+IF(AND(X10&gt;5,Y10&lt;7),1,0)+IF(AND(Z10&gt;5,AA10&lt;7),1,0)+IF(AND(AB10&gt;5,AC10&lt;7),1,0))/(COUNTIF(R10,"&gt;=0")+COUNTIF(T10,"&gt;=0")+COUNTIF(V10,"&gt;=0")+COUNTIF(X10,"&gt;=0")+COUNTIF(Z10,"&gt;=0")+COUNTIF(AB10,"&gt;=0")++COUNTIF(L10,"&gt;=0")+COUNTIF(N10,"&gt;=0")+COUNTIF(P10,"&gt;=0")))*100</f>
        <v>14.285714285714285</v>
      </c>
      <c r="AF10" s="54">
        <f>((L10+N10+P10+R10+T10+V10+X10+Z10+AB10)/(L10+M10+N10+O10+P10+Q10+R10+S10+T10+U10+V10+W10+X10+Y10+Z10+AA10+AB10+AC10))*100</f>
        <v>36.231884057971016</v>
      </c>
      <c r="AG10" s="85">
        <v>4</v>
      </c>
    </row>
    <row r="11" spans="1:33" s="55" customFormat="1" ht="20.100000000000001" customHeight="1" thickBot="1" x14ac:dyDescent="0.3">
      <c r="A11" s="56">
        <v>18</v>
      </c>
      <c r="B11" s="57" t="str">
        <f>UPPER(IF($D11="","",VLOOKUP($D11,#REF!,7)))</f>
        <v/>
      </c>
      <c r="C11" s="115" t="s">
        <v>86</v>
      </c>
      <c r="D11" s="83"/>
      <c r="E11" s="57" t="s">
        <v>53</v>
      </c>
      <c r="F11" s="91">
        <v>6</v>
      </c>
      <c r="G11" s="92">
        <v>1</v>
      </c>
      <c r="H11" s="93">
        <v>6</v>
      </c>
      <c r="I11" s="92">
        <v>3</v>
      </c>
      <c r="J11" s="93"/>
      <c r="K11" s="94"/>
      <c r="L11" s="71"/>
      <c r="M11" s="70"/>
      <c r="N11" s="71"/>
      <c r="O11" s="70"/>
      <c r="P11" s="71"/>
      <c r="Q11" s="72"/>
      <c r="R11" s="88">
        <v>6</v>
      </c>
      <c r="S11" s="89">
        <v>4</v>
      </c>
      <c r="T11" s="88">
        <v>6</v>
      </c>
      <c r="U11" s="89">
        <v>4</v>
      </c>
      <c r="V11" s="95"/>
      <c r="W11" s="96"/>
      <c r="X11" s="88">
        <v>4</v>
      </c>
      <c r="Y11" s="89">
        <v>6</v>
      </c>
      <c r="Z11" s="88">
        <v>6</v>
      </c>
      <c r="AA11" s="89">
        <v>4</v>
      </c>
      <c r="AB11" s="95">
        <v>4</v>
      </c>
      <c r="AC11" s="96">
        <v>10</v>
      </c>
      <c r="AD11" s="80">
        <v>2</v>
      </c>
      <c r="AE11" s="81">
        <f>((IF(AND(F11&gt;5,G11&lt;7),1,0)+IF(AND(H11&gt;5,I11&lt;7),1,0)+IF(AND(J11&gt;5,K11&lt;7),1,0)+IF(AND(R11&gt;5,S11&lt;7),1,0)+IF(AND(T11&gt;5,U11&lt;7),1,0)+IF(AND(V11&gt;5,W11&lt;7),1,0)+IF(AND(X11&gt;5,Y11&lt;7),1,0)+IF(AND(Z11&gt;5,AA11&lt;7),1,0)+IF(AND(AB11&gt;5,AC11&lt;7),1,0))/(COUNTIF(F11,"&gt;=0")+COUNTIF(H11,"&gt;=0")+COUNTIF(J11,"&gt;=0")+COUNTIF(X11,"&gt;=0")+COUNTIF(Z11,"&gt;=0")+COUNTIF(AB11,"&gt;=0")+COUNTIF(R11,"&gt;=0")+COUNTIF(T11,"&gt;=0")+COUNTIF(V11,"&gt;=0")))*100</f>
        <v>71.428571428571431</v>
      </c>
      <c r="AF11" s="58">
        <f>((F11+J11+H11+R11+T11+V11+X11+Z11+AB11)/(F11+G11+H11+I11+J11+K11+R11+S11+T11+U11+V11+W11+X11+Y11+Z11+AA11+AB11+AC11))*100</f>
        <v>54.285714285714285</v>
      </c>
      <c r="AG11" s="86">
        <v>2</v>
      </c>
    </row>
    <row r="12" spans="1:33" s="55" customFormat="1" ht="20.100000000000001" customHeight="1" x14ac:dyDescent="0.25">
      <c r="A12" s="56">
        <v>19</v>
      </c>
      <c r="B12" s="68" t="str">
        <f>UPPER(IF($D12="","",VLOOKUP($D12,#REF!,7)))</f>
        <v/>
      </c>
      <c r="C12" s="115" t="s">
        <v>67</v>
      </c>
      <c r="D12" s="83"/>
      <c r="E12" s="57" t="s">
        <v>50</v>
      </c>
      <c r="F12" s="91">
        <v>6</v>
      </c>
      <c r="G12" s="92">
        <v>3</v>
      </c>
      <c r="H12" s="93">
        <v>4</v>
      </c>
      <c r="I12" s="92">
        <v>6</v>
      </c>
      <c r="J12" s="93">
        <v>10</v>
      </c>
      <c r="K12" s="96">
        <v>6</v>
      </c>
      <c r="L12" s="91">
        <v>4</v>
      </c>
      <c r="M12" s="92">
        <v>6</v>
      </c>
      <c r="N12" s="93">
        <v>4</v>
      </c>
      <c r="O12" s="92">
        <v>6</v>
      </c>
      <c r="P12" s="95"/>
      <c r="Q12" s="96"/>
      <c r="R12" s="78"/>
      <c r="S12" s="77"/>
      <c r="T12" s="78"/>
      <c r="U12" s="77"/>
      <c r="V12" s="78"/>
      <c r="W12" s="79"/>
      <c r="X12" s="88">
        <v>6</v>
      </c>
      <c r="Y12" s="89">
        <v>2</v>
      </c>
      <c r="Z12" s="88">
        <v>0</v>
      </c>
      <c r="AA12" s="89">
        <v>6</v>
      </c>
      <c r="AB12" s="95">
        <v>5</v>
      </c>
      <c r="AC12" s="96">
        <v>10</v>
      </c>
      <c r="AD12" s="56">
        <v>1</v>
      </c>
      <c r="AE12" s="81">
        <f>((IF(AND(F12&gt;5,G12&lt;7),1,0)+IF(AND(H12&gt;5,I12&lt;7),1,0)+IF(AND(J12&gt;5,K12&lt;7),1,0)+IF(AND(L12&gt;5,M12&lt;7),1,0)+IF(AND(N12&gt;5,O12&lt;7),1,0)+IF(AND(P12&gt;5,Q12&lt;7),1,0)+IF(AND(X12&gt;5,Y12&lt;7),1,0)+IF(AND(Z12&gt;5,AA12&lt;7),1,0)+IF(AND(AB12&gt;5,AC12&lt;7),1,0))/(COUNTIF(F12,"&gt;=0")+COUNTIF(H12,"&gt;=0")+COUNTIF(J12,"&gt;=0")+COUNTIF(X12,"&gt;=0")+COUNTIF(Z12,"&gt;=0")+COUNTIF(AB12,"&gt;=0")+COUNTIF(L12,"&gt;=0")+COUNTIF(N12,"&gt;=0")+COUNTIF(P12,"&gt;=0")))*100</f>
        <v>37.5</v>
      </c>
      <c r="AF12" s="58">
        <f>((F12+J12+H12+L12+N12+P12+X12+Z12+AB12)/(F12+G12+H12+I12+J12+K12+L12+M12+N12+O12+P12+Q12+X12+Y12+Z12+AA12+AB12+AC12))*100</f>
        <v>46.428571428571431</v>
      </c>
      <c r="AG12" s="86">
        <v>3</v>
      </c>
    </row>
    <row r="13" spans="1:33" s="55" customFormat="1" ht="20.100000000000001" customHeight="1" thickBot="1" x14ac:dyDescent="0.3">
      <c r="A13" s="59">
        <v>20</v>
      </c>
      <c r="B13" s="69" t="str">
        <f>UPPER(IF($D13="","",VLOOKUP($D13,#REF!,7)))</f>
        <v/>
      </c>
      <c r="C13" s="114" t="s">
        <v>68</v>
      </c>
      <c r="D13" s="84"/>
      <c r="E13" s="106" t="s">
        <v>50</v>
      </c>
      <c r="F13" s="154">
        <v>6</v>
      </c>
      <c r="G13" s="155">
        <v>2</v>
      </c>
      <c r="H13" s="97">
        <v>6</v>
      </c>
      <c r="I13" s="155">
        <v>4</v>
      </c>
      <c r="J13" s="97"/>
      <c r="K13" s="98"/>
      <c r="L13" s="154">
        <v>6</v>
      </c>
      <c r="M13" s="155">
        <v>4</v>
      </c>
      <c r="N13" s="97">
        <v>4</v>
      </c>
      <c r="O13" s="155">
        <v>6</v>
      </c>
      <c r="P13" s="97">
        <v>10</v>
      </c>
      <c r="Q13" s="98">
        <v>4</v>
      </c>
      <c r="R13" s="154">
        <v>2</v>
      </c>
      <c r="S13" s="155">
        <v>6</v>
      </c>
      <c r="T13" s="97">
        <v>6</v>
      </c>
      <c r="U13" s="155">
        <v>0</v>
      </c>
      <c r="V13" s="97">
        <v>10</v>
      </c>
      <c r="W13" s="98">
        <v>5</v>
      </c>
      <c r="X13" s="74"/>
      <c r="Y13" s="73"/>
      <c r="Z13" s="74"/>
      <c r="AA13" s="73"/>
      <c r="AB13" s="74"/>
      <c r="AC13" s="75"/>
      <c r="AD13" s="158">
        <v>3</v>
      </c>
      <c r="AE13" s="160">
        <f>((IF(AND(F13&gt;5,G13&lt;7),1,0)+IF(AND(H13&gt;5,I13&lt;7),1,0)+IF(AND(J13&gt;5,K13&lt;7),1,0)+IF(AND(L13&gt;5,M13&lt;7),1,0)+IF(AND(N13&gt;5,O13&lt;7),1,0)+IF(AND(P13&gt;5,Q13&lt;7),1,0)+IF(AND(R13&gt;5,S13&lt;7),1,0)+IF(AND(T13&gt;5,U13&lt;7),1,0)+IF(AND(V13&gt;5,W13&lt;7),1,0))/(COUNTIF(F13,"&gt;=0")+COUNTIF(H13,"&gt;=0")+COUNTIF(J13,"&gt;=0")+COUNTIF(R13,"&gt;=0")+COUNTIF(T13,"&gt;=0")+COUNTIF(V13,"&gt;=0")++COUNTIF(L13,"&gt;=0")+COUNTIF(N13,"&gt;=0")+COUNTIF(P13,"&gt;=0")))*100</f>
        <v>75</v>
      </c>
      <c r="AF13" s="62">
        <f>((F13+J13+H13+L13+N13+P13+R13+T13+V13)/(F13+G13+H13+I13+J13+K13+L13+M13+N13+O13+P13+Q13+R13+S13+T13+U13+V13+W13))*100</f>
        <v>61.728395061728392</v>
      </c>
      <c r="AG13" s="87">
        <v>1</v>
      </c>
    </row>
    <row r="14" spans="1:33" ht="15" customHeight="1" x14ac:dyDescent="0.25">
      <c r="A14" s="63"/>
      <c r="B14" s="63"/>
      <c r="C14" s="145"/>
      <c r="D14" s="64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5"/>
      <c r="AF14" s="65"/>
      <c r="AG14" s="63"/>
    </row>
    <row r="15" spans="1:33" ht="15" customHeight="1" thickBot="1" x14ac:dyDescent="0.3">
      <c r="C15" s="199" t="s">
        <v>84</v>
      </c>
    </row>
    <row r="16" spans="1:33" s="47" customFormat="1" ht="20.100000000000001" customHeight="1" thickBot="1" x14ac:dyDescent="0.25">
      <c r="A16" s="43" t="s">
        <v>21</v>
      </c>
      <c r="B16" s="43" t="s">
        <v>13</v>
      </c>
      <c r="C16" s="44" t="s">
        <v>22</v>
      </c>
      <c r="D16" s="44"/>
      <c r="E16" s="43" t="s">
        <v>12</v>
      </c>
      <c r="F16" s="45"/>
      <c r="G16" s="45"/>
      <c r="H16" s="45"/>
      <c r="I16" s="45">
        <v>1</v>
      </c>
      <c r="J16" s="45"/>
      <c r="K16" s="46"/>
      <c r="L16" s="45"/>
      <c r="M16" s="45"/>
      <c r="N16" s="45"/>
      <c r="O16" s="45">
        <v>2</v>
      </c>
      <c r="P16" s="45"/>
      <c r="Q16" s="46"/>
      <c r="R16" s="45"/>
      <c r="S16" s="45"/>
      <c r="T16" s="45"/>
      <c r="U16" s="45">
        <v>3</v>
      </c>
      <c r="V16" s="45"/>
      <c r="W16" s="46"/>
      <c r="X16" s="45"/>
      <c r="Y16" s="45"/>
      <c r="Z16" s="45"/>
      <c r="AA16" s="45">
        <v>4</v>
      </c>
      <c r="AB16" s="45"/>
      <c r="AC16" s="46"/>
      <c r="AD16" s="46" t="s">
        <v>23</v>
      </c>
      <c r="AE16" s="46" t="s">
        <v>24</v>
      </c>
      <c r="AF16" s="46" t="s">
        <v>25</v>
      </c>
      <c r="AG16" s="46" t="s">
        <v>26</v>
      </c>
    </row>
    <row r="17" spans="1:34" s="55" customFormat="1" ht="20.100000000000001" customHeight="1" thickBot="1" x14ac:dyDescent="0.3">
      <c r="A17" s="48">
        <v>21</v>
      </c>
      <c r="B17" s="49" t="str">
        <f>UPPER(IF($D17="","",VLOOKUP($D17,#REF!,7)))</f>
        <v/>
      </c>
      <c r="C17" s="144" t="s">
        <v>69</v>
      </c>
      <c r="D17" s="82"/>
      <c r="E17" s="49" t="s">
        <v>42</v>
      </c>
      <c r="F17" s="50"/>
      <c r="G17" s="51"/>
      <c r="H17" s="52"/>
      <c r="I17" s="51"/>
      <c r="J17" s="52"/>
      <c r="K17" s="53"/>
      <c r="L17" s="116">
        <v>7</v>
      </c>
      <c r="M17" s="117">
        <v>5</v>
      </c>
      <c r="N17" s="116">
        <v>6</v>
      </c>
      <c r="O17" s="117">
        <v>3</v>
      </c>
      <c r="P17" s="116"/>
      <c r="Q17" s="118"/>
      <c r="R17" s="116">
        <v>6</v>
      </c>
      <c r="S17" s="117">
        <v>3</v>
      </c>
      <c r="T17" s="116">
        <v>2</v>
      </c>
      <c r="U17" s="117">
        <v>6</v>
      </c>
      <c r="V17" s="116">
        <v>11</v>
      </c>
      <c r="W17" s="118">
        <v>13</v>
      </c>
      <c r="X17" s="116">
        <v>6</v>
      </c>
      <c r="Y17" s="117">
        <v>2</v>
      </c>
      <c r="Z17" s="116">
        <v>6</v>
      </c>
      <c r="AA17" s="117">
        <v>4</v>
      </c>
      <c r="AB17" s="116"/>
      <c r="AC17" s="118"/>
      <c r="AD17" s="48">
        <v>2</v>
      </c>
      <c r="AE17" s="159">
        <f>((IF(AND(R17&gt;5,S17&lt;7),1,0)+IF(AND(T17&gt;5,U17&lt;7),1,0)+IF(AND(V17&gt;5,W17&lt;7),1,0)+IF(AND(L17&gt;5,M17&lt;7),1,0)+IF(AND(N17&gt;5,O17&lt;7),1,0)+IF(AND(P17&gt;5,Q17&lt;7),1,0)+IF(AND(X17&gt;5,Y17&lt;7),1,0)+IF(AND(Z17&gt;5,AA17&lt;7),1,0)+IF(AND(AB17&gt;5,AC17&lt;7),1,0))/(COUNTIF(R17,"&gt;=0")+COUNTIF(T17,"&gt;=0")+COUNTIF(V17,"&gt;=0")+COUNTIF(X17,"&gt;=0")+COUNTIF(Z17,"&gt;=0")+COUNTIF(AB17,"&gt;=0")++COUNTIF(L17,"&gt;=0")+COUNTIF(N17,"&gt;=0")+COUNTIF(P17,"&gt;=0")))*100</f>
        <v>71.428571428571431</v>
      </c>
      <c r="AF17" s="54">
        <f>((L17+N17+P17+R17+T17+V17+X17+Z17+AB17)/(L17+M17+N17+O17+P17+Q17+R17+S17+T17+U17+V17+W17+X17+Y17+Z17+AA17+AB17+AC17))*100</f>
        <v>55.000000000000007</v>
      </c>
      <c r="AG17" s="85">
        <v>1</v>
      </c>
    </row>
    <row r="18" spans="1:34" s="55" customFormat="1" ht="20.100000000000001" customHeight="1" thickBot="1" x14ac:dyDescent="0.3">
      <c r="A18" s="56">
        <v>22</v>
      </c>
      <c r="B18" s="57" t="str">
        <f>UPPER(IF($D18="","",VLOOKUP($D18,#REF!,7)))</f>
        <v/>
      </c>
      <c r="C18" s="115" t="s">
        <v>70</v>
      </c>
      <c r="D18" s="83"/>
      <c r="E18" s="57" t="s">
        <v>42</v>
      </c>
      <c r="F18" s="91">
        <v>5</v>
      </c>
      <c r="G18" s="92">
        <v>7</v>
      </c>
      <c r="H18" s="93">
        <v>3</v>
      </c>
      <c r="I18" s="92">
        <v>6</v>
      </c>
      <c r="J18" s="93"/>
      <c r="K18" s="94"/>
      <c r="L18" s="119"/>
      <c r="M18" s="120"/>
      <c r="N18" s="119"/>
      <c r="O18" s="120"/>
      <c r="P18" s="119"/>
      <c r="Q18" s="121"/>
      <c r="R18" s="116">
        <v>7</v>
      </c>
      <c r="S18" s="117">
        <v>6</v>
      </c>
      <c r="T18" s="116">
        <v>6</v>
      </c>
      <c r="U18" s="117">
        <v>0</v>
      </c>
      <c r="V18" s="122"/>
      <c r="W18" s="123"/>
      <c r="X18" s="116">
        <v>3</v>
      </c>
      <c r="Y18" s="117">
        <v>6</v>
      </c>
      <c r="Z18" s="116">
        <v>2</v>
      </c>
      <c r="AA18" s="117">
        <v>6</v>
      </c>
      <c r="AB18" s="124"/>
      <c r="AC18" s="125"/>
      <c r="AD18" s="80">
        <v>1</v>
      </c>
      <c r="AE18" s="81">
        <f>((IF(AND(F18&gt;5,G18&lt;7),1,0)+IF(AND(H18&gt;5,I18&lt;7),1,0)+IF(AND(J18&gt;5,K18&lt;7),1,0)+IF(AND(R18&gt;5,S18&lt;7),1,0)+IF(AND(T18&gt;5,U18&lt;7),1,0)+IF(AND(V18&gt;5,W18&lt;7),1,0)+IF(AND(X18&gt;5,Y18&lt;7),1,0)+IF(AND(Z18&gt;5,AA18&lt;7),1,0)+IF(AND(AB18&gt;5,AC18&lt;7),1,0))/(COUNTIF(F18,"&gt;=0")+COUNTIF(H18,"&gt;=0")+COUNTIF(J18,"&gt;=0")+COUNTIF(X18,"&gt;=0")+COUNTIF(Z18,"&gt;=0")+COUNTIF(AB18,"&gt;=0")+COUNTIF(R18,"&gt;=0")+COUNTIF(T18,"&gt;=0")+COUNTIF(V18,"&gt;=0")))*100</f>
        <v>33.333333333333329</v>
      </c>
      <c r="AF18" s="58">
        <f>((F18+J18+H18+R18+T18+V18+X18+Z18+AB18)/(F18+G18+H18+I18+J18+K18+R18+S18+T18+U18+V18+W18+X18+Y18+Z18+AA18+AB18+AC18))*100</f>
        <v>45.614035087719294</v>
      </c>
      <c r="AG18" s="86">
        <v>4</v>
      </c>
    </row>
    <row r="19" spans="1:34" s="55" customFormat="1" ht="20.100000000000001" customHeight="1" x14ac:dyDescent="0.25">
      <c r="A19" s="56">
        <v>23</v>
      </c>
      <c r="B19" s="68" t="str">
        <f>UPPER(IF($D19="","",VLOOKUP($D19,#REF!,7)))</f>
        <v/>
      </c>
      <c r="C19" s="115" t="s">
        <v>71</v>
      </c>
      <c r="D19" s="83"/>
      <c r="E19" s="57" t="s">
        <v>72</v>
      </c>
      <c r="F19" s="116">
        <v>3</v>
      </c>
      <c r="G19" s="117">
        <v>6</v>
      </c>
      <c r="H19" s="116">
        <v>6</v>
      </c>
      <c r="I19" s="117">
        <v>2</v>
      </c>
      <c r="J19" s="116">
        <v>13</v>
      </c>
      <c r="K19" s="118">
        <v>11</v>
      </c>
      <c r="L19" s="126">
        <v>6</v>
      </c>
      <c r="M19" s="127">
        <v>7</v>
      </c>
      <c r="N19" s="128">
        <v>0</v>
      </c>
      <c r="O19" s="127">
        <v>6</v>
      </c>
      <c r="P19" s="122"/>
      <c r="Q19" s="123"/>
      <c r="R19" s="129"/>
      <c r="S19" s="130"/>
      <c r="T19" s="129"/>
      <c r="U19" s="130"/>
      <c r="V19" s="129"/>
      <c r="W19" s="131"/>
      <c r="X19" s="116">
        <v>6</v>
      </c>
      <c r="Y19" s="117">
        <v>2</v>
      </c>
      <c r="Z19" s="116">
        <v>5</v>
      </c>
      <c r="AA19" s="117">
        <v>7</v>
      </c>
      <c r="AB19" s="128">
        <v>7</v>
      </c>
      <c r="AC19" s="132">
        <v>10</v>
      </c>
      <c r="AD19" s="56">
        <v>2</v>
      </c>
      <c r="AE19" s="81">
        <f>((IF(AND(F19&gt;5,G19&lt;7),1,0)+IF(AND(H19&gt;5,I19&lt;7),1,0)+IF(AND(J19&gt;5,K19&lt;7),1,0)+IF(AND(L19&gt;5,M19&lt;7),1,0)+IF(AND(N19&gt;5,O19&lt;7),1,0)+IF(AND(P19&gt;5,Q19&lt;7),1,0)+IF(AND(X19&gt;5,Y19&lt;7),1,0)+IF(AND(Z19&gt;5,AA19&lt;7),1,0)+IF(AND(AB19&gt;5,AC19&lt;7),1,0))/(COUNTIF(F19,"&gt;=0")+COUNTIF(H19,"&gt;=0")+COUNTIF(J19,"&gt;=0")+COUNTIF(X19,"&gt;=0")+COUNTIF(Z19,"&gt;=0")+COUNTIF(AB19,"&gt;=0")+COUNTIF(L19,"&gt;=0")+COUNTIF(N19,"&gt;=0")+COUNTIF(P19,"&gt;=0")))*100</f>
        <v>25</v>
      </c>
      <c r="AF19" s="58">
        <f>((F19+J19+H19+L19+N19+P19+X19+Z19+AB19)/(F19+G19+H19+I19+J19+K19+L19+M19+N19+O19+P19+Q19+X19+Y19+Z19+AA19+AB19+AC19))*100</f>
        <v>47.422680412371129</v>
      </c>
      <c r="AG19" s="86">
        <v>3</v>
      </c>
    </row>
    <row r="20" spans="1:34" s="55" customFormat="1" ht="20.100000000000001" customHeight="1" thickBot="1" x14ac:dyDescent="0.3">
      <c r="A20" s="59">
        <v>24</v>
      </c>
      <c r="B20" s="69" t="str">
        <f>UPPER(IF($D20="","",VLOOKUP($D20,#REF!,7)))</f>
        <v/>
      </c>
      <c r="C20" s="114" t="s">
        <v>73</v>
      </c>
      <c r="D20" s="84"/>
      <c r="E20" s="106" t="s">
        <v>46</v>
      </c>
      <c r="F20" s="161">
        <v>2</v>
      </c>
      <c r="G20" s="162">
        <v>6</v>
      </c>
      <c r="H20" s="133">
        <v>4</v>
      </c>
      <c r="I20" s="162">
        <v>6</v>
      </c>
      <c r="J20" s="97"/>
      <c r="K20" s="98"/>
      <c r="L20" s="161">
        <v>6</v>
      </c>
      <c r="M20" s="162">
        <v>3</v>
      </c>
      <c r="N20" s="133">
        <v>6</v>
      </c>
      <c r="O20" s="162">
        <v>2</v>
      </c>
      <c r="P20" s="133"/>
      <c r="Q20" s="134"/>
      <c r="R20" s="161">
        <v>2</v>
      </c>
      <c r="S20" s="162">
        <v>6</v>
      </c>
      <c r="T20" s="133">
        <v>7</v>
      </c>
      <c r="U20" s="162">
        <v>5</v>
      </c>
      <c r="V20" s="133">
        <v>10</v>
      </c>
      <c r="W20" s="134">
        <v>7</v>
      </c>
      <c r="X20" s="135"/>
      <c r="Y20" s="136"/>
      <c r="Z20" s="135"/>
      <c r="AA20" s="136"/>
      <c r="AB20" s="135"/>
      <c r="AC20" s="137"/>
      <c r="AD20" s="158">
        <v>2</v>
      </c>
      <c r="AE20" s="160">
        <f>((IF(AND(F20&gt;5,G20&lt;7),1,0)+IF(AND(H20&gt;5,I20&lt;7),1,0)+IF(AND(J20&gt;5,K20&lt;7),1,0)+IF(AND(L20&gt;5,M20&lt;7),1,0)+IF(AND(N20&gt;5,O20&lt;7),1,0)+IF(AND(P20&gt;5,Q20&lt;7),1,0)+IF(AND(R20&gt;5,S20&lt;7),1,0)+IF(AND(T20&gt;5,U20&lt;7),1,0)+IF(AND(V20&gt;5,W20&lt;7),1,0))/(COUNTIF(F20,"&gt;=0")+COUNTIF(H20,"&gt;=0")+COUNTIF(J20,"&gt;=0")+COUNTIF(R20,"&gt;=0")+COUNTIF(T20,"&gt;=0")+COUNTIF(V20,"&gt;=0")++COUNTIF(L20,"&gt;=0")+COUNTIF(N20,"&gt;=0")+COUNTIF(P20,"&gt;=0")))*100</f>
        <v>42.857142857142854</v>
      </c>
      <c r="AF20" s="62">
        <f>((F20+J20+H20+L20+N20+P20+R20+T20+V20)/(F20+G20+H20+I20+J20+K20+L20+M20+N20+O20+P20+Q20+R20+S20+T20+U20+V20+W20))*100</f>
        <v>51.388888888888886</v>
      </c>
      <c r="AG20" s="87">
        <v>2</v>
      </c>
    </row>
    <row r="21" spans="1:34" ht="15" customHeight="1" x14ac:dyDescent="0.25">
      <c r="A21" s="63"/>
      <c r="B21" s="63"/>
      <c r="C21" s="145"/>
      <c r="D21" s="64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5"/>
      <c r="AF21" s="65"/>
      <c r="AG21" s="63"/>
    </row>
    <row r="22" spans="1:34" ht="15" customHeight="1" thickBot="1" x14ac:dyDescent="0.3">
      <c r="C22" s="199" t="s">
        <v>85</v>
      </c>
    </row>
    <row r="23" spans="1:34" s="47" customFormat="1" ht="20.100000000000001" customHeight="1" thickBot="1" x14ac:dyDescent="0.25">
      <c r="A23" s="43" t="s">
        <v>21</v>
      </c>
      <c r="B23" s="43" t="s">
        <v>13</v>
      </c>
      <c r="C23" s="44" t="s">
        <v>22</v>
      </c>
      <c r="D23" s="44"/>
      <c r="E23" s="43" t="s">
        <v>12</v>
      </c>
      <c r="F23" s="45"/>
      <c r="G23" s="45"/>
      <c r="H23" s="45"/>
      <c r="I23" s="45">
        <v>1</v>
      </c>
      <c r="J23" s="45"/>
      <c r="K23" s="46"/>
      <c r="L23" s="45"/>
      <c r="M23" s="45"/>
      <c r="N23" s="45"/>
      <c r="O23" s="45">
        <v>2</v>
      </c>
      <c r="P23" s="45"/>
      <c r="Q23" s="46"/>
      <c r="R23" s="45"/>
      <c r="S23" s="45"/>
      <c r="T23" s="45"/>
      <c r="U23" s="45">
        <v>3</v>
      </c>
      <c r="V23" s="45"/>
      <c r="W23" s="46"/>
      <c r="X23" s="45"/>
      <c r="Y23" s="45"/>
      <c r="Z23" s="45"/>
      <c r="AA23" s="45">
        <v>4</v>
      </c>
      <c r="AB23" s="45"/>
      <c r="AC23" s="46"/>
      <c r="AD23" s="46" t="s">
        <v>23</v>
      </c>
      <c r="AE23" s="46" t="s">
        <v>24</v>
      </c>
      <c r="AF23" s="45" t="s">
        <v>25</v>
      </c>
      <c r="AG23" s="111" t="s">
        <v>26</v>
      </c>
    </row>
    <row r="24" spans="1:34" s="55" customFormat="1" ht="20.100000000000001" customHeight="1" thickBot="1" x14ac:dyDescent="0.3">
      <c r="A24" s="48">
        <v>25</v>
      </c>
      <c r="B24" s="49" t="str">
        <f>UPPER(IF($D24="","",VLOOKUP($D24,#REF!,7)))</f>
        <v/>
      </c>
      <c r="C24" s="144" t="s">
        <v>74</v>
      </c>
      <c r="D24" s="82"/>
      <c r="E24" s="49" t="s">
        <v>42</v>
      </c>
      <c r="F24" s="50"/>
      <c r="G24" s="51"/>
      <c r="H24" s="52"/>
      <c r="I24" s="51"/>
      <c r="J24" s="52"/>
      <c r="K24" s="53"/>
      <c r="L24" s="88">
        <v>6</v>
      </c>
      <c r="M24" s="89">
        <v>0</v>
      </c>
      <c r="N24" s="88">
        <v>6</v>
      </c>
      <c r="O24" s="89">
        <v>2</v>
      </c>
      <c r="P24" s="88"/>
      <c r="Q24" s="90"/>
      <c r="R24" s="88">
        <v>0</v>
      </c>
      <c r="S24" s="89">
        <v>6</v>
      </c>
      <c r="T24" s="88">
        <v>0</v>
      </c>
      <c r="U24" s="89">
        <v>6</v>
      </c>
      <c r="V24" s="88"/>
      <c r="W24" s="90"/>
      <c r="X24" s="88">
        <v>6</v>
      </c>
      <c r="Y24" s="89">
        <v>3</v>
      </c>
      <c r="Z24" s="88">
        <v>6</v>
      </c>
      <c r="AA24" s="89">
        <v>0</v>
      </c>
      <c r="AB24" s="88"/>
      <c r="AC24" s="90"/>
      <c r="AD24" s="48">
        <v>2</v>
      </c>
      <c r="AE24" s="159">
        <f>((IF(AND(R24&gt;5,S24&lt;7),1,0)+IF(AND(T24&gt;5,U24&lt;7),1,0)+IF(AND(V24&gt;5,W24&lt;7),1,0)+IF(AND(L24&gt;5,M24&lt;7),1,0)+IF(AND(N24&gt;5,O24&lt;7),1,0)+IF(AND(P24&gt;5,Q24&lt;7),1,0)+IF(AND(X24&gt;5,Y24&lt;7),1,0)+IF(AND(Z24&gt;5,AA24&lt;7),1,0)+IF(AND(AB24&gt;5,AC24&lt;7),1,0))/(COUNTIF(R24,"&gt;=0")+COUNTIF(T24,"&gt;=0")+COUNTIF(V24,"&gt;=0")+COUNTIF(X24,"&gt;=0")+COUNTIF(Z24,"&gt;=0")+COUNTIF(AB24,"&gt;=0")++COUNTIF(L24,"&gt;=0")+COUNTIF(N24,"&gt;=0")+COUNTIF(P24,"&gt;=0")))*100</f>
        <v>66.666666666666657</v>
      </c>
      <c r="AF24" s="109">
        <f>((L24+N24+P24+R24+T24+V24+X24+Z24+AB24)/(L24+M24+N24+O24+P24+Q24+R24+S24+T24+U24+V24+W24+X24+Y24+Z24+AA24+AB24+AC24))*100</f>
        <v>58.536585365853654</v>
      </c>
      <c r="AG24" s="112">
        <v>2</v>
      </c>
    </row>
    <row r="25" spans="1:34" s="55" customFormat="1" ht="20.100000000000001" customHeight="1" thickBot="1" x14ac:dyDescent="0.3">
      <c r="A25" s="56">
        <v>26</v>
      </c>
      <c r="B25" s="57" t="str">
        <f>UPPER(IF($D25="","",VLOOKUP($D25,#REF!,7)))</f>
        <v/>
      </c>
      <c r="C25" s="115" t="s">
        <v>75</v>
      </c>
      <c r="D25" s="83"/>
      <c r="E25" s="57" t="s">
        <v>50</v>
      </c>
      <c r="F25" s="91">
        <v>0</v>
      </c>
      <c r="G25" s="92">
        <v>6</v>
      </c>
      <c r="H25" s="93">
        <v>2</v>
      </c>
      <c r="I25" s="92">
        <v>6</v>
      </c>
      <c r="J25" s="93"/>
      <c r="K25" s="94"/>
      <c r="L25" s="71"/>
      <c r="M25" s="70"/>
      <c r="N25" s="71"/>
      <c r="O25" s="70"/>
      <c r="P25" s="71"/>
      <c r="Q25" s="72"/>
      <c r="R25" s="88">
        <v>1</v>
      </c>
      <c r="S25" s="89">
        <v>6</v>
      </c>
      <c r="T25" s="88">
        <v>5</v>
      </c>
      <c r="U25" s="89">
        <v>7</v>
      </c>
      <c r="V25" s="95"/>
      <c r="W25" s="96"/>
      <c r="X25" s="88">
        <v>6</v>
      </c>
      <c r="Y25" s="89">
        <v>3</v>
      </c>
      <c r="Z25" s="88">
        <v>2</v>
      </c>
      <c r="AA25" s="89">
        <v>6</v>
      </c>
      <c r="AB25" s="93">
        <v>10</v>
      </c>
      <c r="AC25" s="94">
        <v>7</v>
      </c>
      <c r="AD25" s="80">
        <v>1</v>
      </c>
      <c r="AE25" s="81">
        <f>((IF(AND(F25&gt;5,G25&lt;7),1,0)+IF(AND(H25&gt;5,I25&lt;7),1,0)+IF(AND(J25&gt;5,K25&lt;7),1,0)+IF(AND(R25&gt;5,S25&lt;7),1,0)+IF(AND(T25&gt;5,U25&lt;7),1,0)+IF(AND(V25&gt;5,W25&lt;7),1,0)+IF(AND(X25&gt;5,Y25&lt;7),1,0)+IF(AND(Z25&gt;5,AA25&lt;7),1,0)+IF(AND(AB25&gt;5,AC25&lt;7),1,0))/(COUNTIF(F25,"&gt;=0")+COUNTIF(H25,"&gt;=0")+COUNTIF(J25,"&gt;=0")+COUNTIF(X25,"&gt;=0")+COUNTIF(Z25,"&gt;=0")+COUNTIF(AB25,"&gt;=0")+COUNTIF(R25,"&gt;=0")+COUNTIF(T25,"&gt;=0")+COUNTIF(V25,"&gt;=0")))*100</f>
        <v>14.285714285714285</v>
      </c>
      <c r="AF25" s="108">
        <f>((F25+J25+H25+R25+T25+V25+X25+Z25+AB25)/(F25+G25+H25+I25+J25+K25+R25+S25+T25+U25+V25+W25+X25+Y25+Z25+AA25+AB25+AC25))*100</f>
        <v>38.805970149253731</v>
      </c>
      <c r="AG25" s="112">
        <v>3</v>
      </c>
      <c r="AH25" s="107"/>
    </row>
    <row r="26" spans="1:34" s="55" customFormat="1" ht="20.100000000000001" customHeight="1" x14ac:dyDescent="0.25">
      <c r="A26" s="56">
        <v>27</v>
      </c>
      <c r="B26" s="68" t="str">
        <f>UPPER(IF($D26="","",VLOOKUP($D26,#REF!,7)))</f>
        <v/>
      </c>
      <c r="C26" s="115" t="s">
        <v>76</v>
      </c>
      <c r="D26" s="83"/>
      <c r="E26" s="57" t="s">
        <v>42</v>
      </c>
      <c r="F26" s="91">
        <v>6</v>
      </c>
      <c r="G26" s="92">
        <v>0</v>
      </c>
      <c r="H26" s="93">
        <v>6</v>
      </c>
      <c r="I26" s="92">
        <v>0</v>
      </c>
      <c r="J26" s="93"/>
      <c r="K26" s="94"/>
      <c r="L26" s="91">
        <v>6</v>
      </c>
      <c r="M26" s="92">
        <v>1</v>
      </c>
      <c r="N26" s="93">
        <v>7</v>
      </c>
      <c r="O26" s="92">
        <v>5</v>
      </c>
      <c r="P26" s="95"/>
      <c r="Q26" s="96"/>
      <c r="R26" s="78"/>
      <c r="S26" s="77"/>
      <c r="T26" s="78"/>
      <c r="U26" s="77"/>
      <c r="V26" s="78"/>
      <c r="W26" s="79"/>
      <c r="X26" s="88">
        <v>6</v>
      </c>
      <c r="Y26" s="89">
        <v>2</v>
      </c>
      <c r="Z26" s="88">
        <v>6</v>
      </c>
      <c r="AA26" s="89">
        <v>0</v>
      </c>
      <c r="AB26" s="93"/>
      <c r="AC26" s="94"/>
      <c r="AD26" s="56">
        <v>3</v>
      </c>
      <c r="AE26" s="81">
        <f>((IF(AND(F26&gt;5,G26&lt;7),1,0)+IF(AND(H26&gt;5,I26&lt;7),1,0)+IF(AND(J26&gt;5,K26&lt;7),1,0)+IF(AND(L26&gt;5,M26&lt;7),1,0)+IF(AND(N26&gt;5,O26&lt;7),1,0)+IF(AND(P26&gt;5,Q26&lt;7),1,0)+IF(AND(X26&gt;5,Y26&lt;7),1,0)+IF(AND(Z26&gt;5,AA26&lt;7),1,0)+IF(AND(AB26&gt;5,AC26&lt;7),1,0))/(COUNTIF(F26,"&gt;=0")+COUNTIF(H26,"&gt;=0")+COUNTIF(J26,"&gt;=0")+COUNTIF(X26,"&gt;=0")+COUNTIF(Z26,"&gt;=0")+COUNTIF(AB26,"&gt;=0")+COUNTIF(L26,"&gt;=0")+COUNTIF(N26,"&gt;=0")+COUNTIF(P26,"&gt;=0")))*100</f>
        <v>100</v>
      </c>
      <c r="AF26" s="108">
        <f>((F26+J26+H26+L26+N26+P26+X26+Z26+AB26)/(F26+G26+H26+I26+J26+K26+L26+M26+N26+O26+P26+Q26+X26+Y26+Z26+AA26+AB26+AC26))*100</f>
        <v>82.222222222222214</v>
      </c>
      <c r="AG26" s="112">
        <v>1</v>
      </c>
    </row>
    <row r="27" spans="1:34" s="55" customFormat="1" ht="20.100000000000001" customHeight="1" thickBot="1" x14ac:dyDescent="0.3">
      <c r="A27" s="59">
        <v>28</v>
      </c>
      <c r="B27" s="76" t="str">
        <f>UPPER(IF($D27="","",VLOOKUP($D27,#REF!,7)))</f>
        <v/>
      </c>
      <c r="C27" s="114" t="s">
        <v>78</v>
      </c>
      <c r="D27" s="84"/>
      <c r="E27" s="106" t="s">
        <v>44</v>
      </c>
      <c r="F27" s="154">
        <v>3</v>
      </c>
      <c r="G27" s="155">
        <v>6</v>
      </c>
      <c r="H27" s="97">
        <v>0</v>
      </c>
      <c r="I27" s="155">
        <v>6</v>
      </c>
      <c r="J27" s="97"/>
      <c r="K27" s="98"/>
      <c r="L27" s="154">
        <v>3</v>
      </c>
      <c r="M27" s="155">
        <v>6</v>
      </c>
      <c r="N27" s="97">
        <v>6</v>
      </c>
      <c r="O27" s="155">
        <v>2</v>
      </c>
      <c r="P27" s="97">
        <v>7</v>
      </c>
      <c r="Q27" s="98">
        <v>10</v>
      </c>
      <c r="R27" s="154">
        <v>2</v>
      </c>
      <c r="S27" s="155">
        <v>6</v>
      </c>
      <c r="T27" s="97">
        <v>0</v>
      </c>
      <c r="U27" s="155">
        <v>6</v>
      </c>
      <c r="V27" s="97"/>
      <c r="W27" s="98"/>
      <c r="X27" s="74"/>
      <c r="Y27" s="73"/>
      <c r="Z27" s="74"/>
      <c r="AA27" s="73"/>
      <c r="AB27" s="60"/>
      <c r="AC27" s="61"/>
      <c r="AD27" s="158">
        <v>0</v>
      </c>
      <c r="AE27" s="160">
        <f>((IF(AND(F27&gt;5,G27&lt;7),1,0)+IF(AND(H27&gt;5,I27&lt;7),1,0)+IF(AND(J27&gt;5,K27&lt;7),1,0)+IF(AND(L27&gt;5,M27&lt;7),1,0)+IF(AND(N27&gt;5,O27&lt;7),1,0)+IF(AND(P27&gt;5,Q27&lt;7),1,0)+IF(AND(R27&gt;5,S27&lt;7),1,0)+IF(AND(T27&gt;5,U27&lt;7),1,0)+IF(AND(V27&gt;5,W27&lt;7),1,0))/(COUNTIF(F27,"&gt;=0")+COUNTIF(H27,"&gt;=0")+COUNTIF(J27,"&gt;=0")+COUNTIF(R27,"&gt;=0")+COUNTIF(T27,"&gt;=0")+COUNTIF(V27,"&gt;=0")++COUNTIF(L27,"&gt;=0")+COUNTIF(N27,"&gt;=0")+COUNTIF(P27,"&gt;=0")))*100</f>
        <v>14.285714285714285</v>
      </c>
      <c r="AF27" s="110">
        <f>((F27+J27+H27+L27+N27+P27+R27+T27+V27)/(F27+G27+H27+I27+J27+K27+L27+M27+N27+O27+P27+Q27+R27+S27+T27+U27+V27+W27))*100</f>
        <v>33.333333333333329</v>
      </c>
      <c r="AG27" s="113">
        <v>4</v>
      </c>
    </row>
    <row r="28" spans="1:34" ht="15" customHeight="1" x14ac:dyDescent="0.25">
      <c r="A28" s="63"/>
      <c r="B28" s="63"/>
      <c r="C28" s="145"/>
      <c r="D28" s="64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5"/>
      <c r="AF28" s="65"/>
      <c r="AG28" s="63"/>
    </row>
    <row r="29" spans="1:34" ht="15" customHeight="1" thickBot="1" x14ac:dyDescent="0.3">
      <c r="C29" s="146"/>
    </row>
    <row r="30" spans="1:34" s="47" customFormat="1" ht="20.100000000000001" customHeight="1" thickBot="1" x14ac:dyDescent="0.25">
      <c r="A30" s="43" t="s">
        <v>21</v>
      </c>
      <c r="B30" s="43" t="s">
        <v>13</v>
      </c>
      <c r="C30" s="44" t="s">
        <v>22</v>
      </c>
      <c r="D30" s="44"/>
      <c r="E30" s="43" t="s">
        <v>12</v>
      </c>
      <c r="F30" s="45"/>
      <c r="G30" s="45"/>
      <c r="H30" s="45"/>
      <c r="I30" s="45">
        <v>1</v>
      </c>
      <c r="J30" s="45"/>
      <c r="K30" s="46"/>
      <c r="L30" s="45"/>
      <c r="M30" s="45"/>
      <c r="N30" s="45"/>
      <c r="O30" s="45">
        <v>2</v>
      </c>
      <c r="P30" s="45"/>
      <c r="Q30" s="46"/>
      <c r="R30" s="45"/>
      <c r="S30" s="45"/>
      <c r="T30" s="45"/>
      <c r="U30" s="45">
        <v>3</v>
      </c>
      <c r="V30" s="45"/>
      <c r="W30" s="46"/>
      <c r="X30" s="45"/>
      <c r="Y30" s="45"/>
      <c r="Z30" s="45"/>
      <c r="AA30" s="45">
        <v>4</v>
      </c>
      <c r="AB30" s="45"/>
      <c r="AC30" s="46"/>
      <c r="AD30" s="46" t="s">
        <v>23</v>
      </c>
      <c r="AE30" s="46" t="s">
        <v>24</v>
      </c>
      <c r="AF30" s="46" t="s">
        <v>25</v>
      </c>
      <c r="AG30" s="46" t="s">
        <v>26</v>
      </c>
    </row>
    <row r="31" spans="1:34" s="55" customFormat="1" ht="20.100000000000001" customHeight="1" thickBot="1" x14ac:dyDescent="0.3">
      <c r="A31" s="48">
        <v>29</v>
      </c>
      <c r="B31" s="49" t="str">
        <f>UPPER(IF($D31="","",VLOOKUP($D31,#REF!,7)))</f>
        <v/>
      </c>
      <c r="C31" s="144"/>
      <c r="D31" s="82"/>
      <c r="E31" s="49"/>
      <c r="F31" s="138"/>
      <c r="G31" s="139"/>
      <c r="H31" s="140"/>
      <c r="I31" s="139"/>
      <c r="J31" s="140"/>
      <c r="K31" s="141"/>
      <c r="L31" s="116"/>
      <c r="M31" s="117"/>
      <c r="N31" s="116"/>
      <c r="O31" s="117"/>
      <c r="P31" s="116"/>
      <c r="Q31" s="118"/>
      <c r="R31" s="116"/>
      <c r="S31" s="117"/>
      <c r="T31" s="116"/>
      <c r="U31" s="117"/>
      <c r="V31" s="116"/>
      <c r="W31" s="118"/>
      <c r="X31" s="116"/>
      <c r="Y31" s="117"/>
      <c r="Z31" s="116"/>
      <c r="AA31" s="117"/>
      <c r="AB31" s="116"/>
      <c r="AC31" s="118"/>
      <c r="AD31" s="48"/>
      <c r="AE31" s="159" t="e">
        <f>((IF(AND(R31&gt;5,S31&lt;7),1,0)+IF(AND(T31&gt;5,U31&lt;7),1,0)+IF(AND(V31&gt;5,W31&lt;7),1,0)+IF(AND(L31&gt;5,M31&lt;7),1,0)+IF(AND(N31&gt;5,O31&lt;7),1,0)+IF(AND(P31&gt;5,Q31&lt;7),1,0)+IF(AND(X31&gt;5,Y31&lt;7),1,0)+IF(AND(Z31&gt;5,AA31&lt;7),1,0)+IF(AND(AB31&gt;5,AC31&lt;7),1,0))/(COUNTIF(R31,"&gt;=0")+COUNTIF(T31,"&gt;=0")+COUNTIF(V31,"&gt;=0")+COUNTIF(X31,"&gt;=0")+COUNTIF(Z31,"&gt;=0")+COUNTIF(AB31,"&gt;=0")++COUNTIF(L31,"&gt;=0")+COUNTIF(N31,"&gt;=0")+COUNTIF(P31,"&gt;=0")))*100</f>
        <v>#DIV/0!</v>
      </c>
      <c r="AF31" s="54" t="e">
        <f>((L31+N31+P31+R31+T31+V31+X31+Z31+AB31)/(L31+M31+N31+O31+P31+Q31+R31+S31+T31+U31+V31+W31+X31+Y31+Z31+AA31+AB31+AC31))*100</f>
        <v>#DIV/0!</v>
      </c>
      <c r="AG31" s="190"/>
    </row>
    <row r="32" spans="1:34" s="55" customFormat="1" ht="20.100000000000001" customHeight="1" thickBot="1" x14ac:dyDescent="0.3">
      <c r="A32" s="56">
        <v>30</v>
      </c>
      <c r="B32" s="57" t="str">
        <f>UPPER(IF($D32="","",VLOOKUP($D32,#REF!,7)))</f>
        <v/>
      </c>
      <c r="C32" s="115"/>
      <c r="D32" s="83"/>
      <c r="E32" s="143"/>
      <c r="F32" s="126"/>
      <c r="G32" s="127"/>
      <c r="H32" s="128"/>
      <c r="I32" s="127"/>
      <c r="J32" s="128"/>
      <c r="K32" s="142"/>
      <c r="L32" s="119"/>
      <c r="M32" s="120"/>
      <c r="N32" s="119"/>
      <c r="O32" s="120"/>
      <c r="P32" s="119"/>
      <c r="Q32" s="121"/>
      <c r="R32" s="116"/>
      <c r="S32" s="117"/>
      <c r="T32" s="116"/>
      <c r="U32" s="117"/>
      <c r="V32" s="122"/>
      <c r="W32" s="123"/>
      <c r="X32" s="116"/>
      <c r="Y32" s="117"/>
      <c r="Z32" s="116"/>
      <c r="AA32" s="117"/>
      <c r="AB32" s="128"/>
      <c r="AC32" s="132"/>
      <c r="AD32" s="80"/>
      <c r="AE32" s="81" t="e">
        <f>((IF(AND(F32&gt;5,G32&lt;7),1,0)+IF(AND(H32&gt;5,I32&lt;7),1,0)+IF(AND(J32&gt;5,K32&lt;7),1,0)+IF(AND(R32&gt;5,S32&lt;7),1,0)+IF(AND(T32&gt;5,U32&lt;7),1,0)+IF(AND(V32&gt;5,W32&lt;7),1,0)+IF(AND(X32&gt;5,Y32&lt;7),1,0)+IF(AND(Z32&gt;5,AA32&lt;7),1,0)+IF(AND(AB32&gt;5,AC32&lt;7),1,0))/(COUNTIF(F32,"&gt;=0")+COUNTIF(H32,"&gt;=0")+COUNTIF(J32,"&gt;=0")+COUNTIF(X32,"&gt;=0")+COUNTIF(Z32,"&gt;=0")+COUNTIF(AB32,"&gt;=0")+COUNTIF(R32,"&gt;=0")+COUNTIF(T32,"&gt;=0")+COUNTIF(V32,"&gt;=0")))*100</f>
        <v>#DIV/0!</v>
      </c>
      <c r="AF32" s="58" t="e">
        <f>((F32+J32+H32+R32+T32+V32+X32+Z32+AB32)/(F32+G32+H32+I32+J32+K32+R32+S32+T32+U32+V32+W32+X32+Y32+Z32+AA32+AB32+AC32))*100</f>
        <v>#DIV/0!</v>
      </c>
      <c r="AG32" s="112"/>
    </row>
    <row r="33" spans="1:34" s="55" customFormat="1" ht="20.100000000000001" customHeight="1" x14ac:dyDescent="0.25">
      <c r="A33" s="56">
        <v>31</v>
      </c>
      <c r="B33" s="68" t="str">
        <f>UPPER(IF($D33="","",VLOOKUP($D33,#REF!,7)))</f>
        <v/>
      </c>
      <c r="C33" s="115"/>
      <c r="D33" s="83"/>
      <c r="E33" s="143"/>
      <c r="F33" s="126"/>
      <c r="G33" s="127"/>
      <c r="H33" s="128"/>
      <c r="I33" s="127"/>
      <c r="J33" s="128"/>
      <c r="K33" s="94"/>
      <c r="L33" s="126"/>
      <c r="M33" s="127"/>
      <c r="N33" s="128"/>
      <c r="O33" s="127"/>
      <c r="P33" s="122"/>
      <c r="Q33" s="123"/>
      <c r="R33" s="129"/>
      <c r="S33" s="130"/>
      <c r="T33" s="129"/>
      <c r="U33" s="130"/>
      <c r="V33" s="129"/>
      <c r="W33" s="131"/>
      <c r="X33" s="172"/>
      <c r="Y33" s="173"/>
      <c r="Z33" s="172"/>
      <c r="AA33" s="173"/>
      <c r="AB33" s="128"/>
      <c r="AC33" s="132"/>
      <c r="AD33" s="56"/>
      <c r="AE33" s="81" t="e">
        <f>((IF(AND(F33&gt;5,G33&lt;7),1,0)+IF(AND(H33&gt;5,I33&lt;7),1,0)+IF(AND(J33&gt;5,K33&lt;7),1,0)+IF(AND(L33&gt;5,M33&lt;7),1,0)+IF(AND(N33&gt;5,O33&lt;7),1,0)+IF(AND(P33&gt;5,Q33&lt;7),1,0)+IF(AND(X33&gt;5,Y33&lt;7),1,0)+IF(AND(Z33&gt;5,AA33&lt;7),1,0)+IF(AND(AB33&gt;5,AC33&lt;7),1,0))/(COUNTIF(F33,"&gt;=0")+COUNTIF(H33,"&gt;=0")+COUNTIF(J33,"&gt;=0")+COUNTIF(X33,"&gt;=0")+COUNTIF(Z33,"&gt;=0")+COUNTIF(AB33,"&gt;=0")+COUNTIF(L33,"&gt;=0")+COUNTIF(N33,"&gt;=0")+COUNTIF(P33,"&gt;=0")))*100</f>
        <v>#DIV/0!</v>
      </c>
      <c r="AF33" s="58" t="e">
        <f>((F33+J33+H33+L33+N33+P33+X33+Z33+AB33)/(F33+G33+H33+I33+J33+K33+L33+M33+N33+O33+P33+Q33+X33+Y33+Z33+AA33+AB33+AC33))*100</f>
        <v>#DIV/0!</v>
      </c>
      <c r="AG33" s="112"/>
      <c r="AH33" s="148"/>
    </row>
    <row r="34" spans="1:34" s="55" customFormat="1" ht="20.100000000000001" customHeight="1" thickBot="1" x14ac:dyDescent="0.3">
      <c r="A34" s="59">
        <v>32</v>
      </c>
      <c r="B34" s="69" t="str">
        <f>UPPER(IF($D34="","",VLOOKUP($D34,#REF!,7)))</f>
        <v/>
      </c>
      <c r="C34" s="114"/>
      <c r="D34" s="84"/>
      <c r="E34" s="106"/>
      <c r="F34" s="154"/>
      <c r="G34" s="155"/>
      <c r="H34" s="97"/>
      <c r="I34" s="155"/>
      <c r="J34" s="97"/>
      <c r="K34" s="98"/>
      <c r="L34" s="161"/>
      <c r="M34" s="162"/>
      <c r="N34" s="133"/>
      <c r="O34" s="162"/>
      <c r="P34" s="133"/>
      <c r="Q34" s="134"/>
      <c r="R34" s="174"/>
      <c r="S34" s="175"/>
      <c r="T34" s="176"/>
      <c r="U34" s="175"/>
      <c r="V34" s="133"/>
      <c r="W34" s="134"/>
      <c r="X34" s="135"/>
      <c r="Y34" s="136"/>
      <c r="Z34" s="135"/>
      <c r="AA34" s="136"/>
      <c r="AB34" s="135"/>
      <c r="AC34" s="137"/>
      <c r="AD34" s="158"/>
      <c r="AE34" s="160" t="e">
        <f>((IF(AND(F34&gt;5,G34&lt;7),1,0)+IF(AND(H34&gt;5,I34&lt;7),1,0)+IF(AND(J34&gt;5,K34&lt;7),1,0)+IF(AND(L34&gt;5,M34&lt;7),1,0)+IF(AND(N34&gt;5,O34&lt;7),1,0)+IF(AND(P34&gt;5,Q34&lt;7),1,0)+IF(AND(R34&gt;5,S34&lt;7),1,0)+IF(AND(T34&gt;5,U34&lt;7),1,0)+IF(AND(V34&gt;5,W34&lt;7),1,0))/(COUNTIF(F34,"&gt;=0")+COUNTIF(H34,"&gt;=0")+COUNTIF(J34,"&gt;=0")+COUNTIF(R34,"&gt;=0")+COUNTIF(T34,"&gt;=0")+COUNTIF(V34,"&gt;=0")++COUNTIF(L34,"&gt;=0")+COUNTIF(N34,"&gt;=0")+COUNTIF(P34,"&gt;=0")))*100</f>
        <v>#DIV/0!</v>
      </c>
      <c r="AF34" s="62" t="e">
        <f>((F34+J34+H34+L34+N34+P34+R34+T34+V34)/(F34+G34+H34+I34+J34+K34+L34+M34+N34+O34+P34+Q34+R34+S34+T34+U34+V34+W34))*100</f>
        <v>#DIV/0!</v>
      </c>
      <c r="AG34" s="113"/>
      <c r="AH34" s="148"/>
    </row>
    <row r="35" spans="1:34" x14ac:dyDescent="0.25">
      <c r="A35" s="66"/>
      <c r="C35" s="67"/>
      <c r="D35" s="67"/>
    </row>
  </sheetData>
  <sheetProtection password="B1C2" sheet="1"/>
  <mergeCells count="1">
    <mergeCell ref="H7:Q7"/>
  </mergeCells>
  <dataValidations count="1">
    <dataValidation type="list" allowBlank="1" sqref="AH25">
      <formula1>$A$76:$A$579</formula1>
    </dataValidation>
  </dataValidations>
  <pageMargins left="0.78740157480314965" right="0.39370078740157483" top="0.39370078740157483" bottom="0.39370078740157483" header="0.51181102362204722" footer="0.51181102362204722"/>
  <pageSetup scale="80" orientation="landscape" horizontalDpi="240" verticalDpi="14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rgb="FFFF0000"/>
  </sheetPr>
  <dimension ref="A1:U70"/>
  <sheetViews>
    <sheetView tabSelected="1" topLeftCell="A10" zoomScaleNormal="100" workbookViewId="0">
      <selection activeCell="S35" sqref="S35"/>
    </sheetView>
  </sheetViews>
  <sheetFormatPr baseColWidth="10" defaultColWidth="9.140625" defaultRowHeight="12.75" x14ac:dyDescent="0.2"/>
  <cols>
    <col min="1" max="1" width="7.7109375" style="311" customWidth="1"/>
    <col min="2" max="2" width="3.28515625" style="312" customWidth="1"/>
    <col min="3" max="3" width="4.7109375" style="312" customWidth="1"/>
    <col min="4" max="4" width="4.28515625" style="312" customWidth="1"/>
    <col min="5" max="5" width="12.7109375" style="312" customWidth="1"/>
    <col min="6" max="6" width="2.7109375" style="312" customWidth="1"/>
    <col min="7" max="7" width="7.7109375" style="312" customWidth="1"/>
    <col min="8" max="8" width="5.85546875" style="312" customWidth="1"/>
    <col min="9" max="9" width="1.7109375" style="317" customWidth="1"/>
    <col min="10" max="10" width="10.7109375" style="215" customWidth="1"/>
    <col min="11" max="11" width="1.7109375" style="317" customWidth="1"/>
    <col min="12" max="12" width="10.7109375" style="312" customWidth="1"/>
    <col min="13" max="13" width="1.7109375" style="318" customWidth="1"/>
    <col min="14" max="14" width="10.7109375" style="312" customWidth="1"/>
    <col min="15" max="15" width="1.7109375" style="317" customWidth="1"/>
    <col min="16" max="16" width="10.7109375" style="312" customWidth="1"/>
    <col min="17" max="17" width="1.7109375" style="318" customWidth="1"/>
    <col min="18" max="18" width="0" style="312" hidden="1" customWidth="1"/>
    <col min="19" max="19" width="10.7109375" style="312" customWidth="1"/>
    <col min="20" max="20" width="1.7109375" style="312" customWidth="1"/>
    <col min="21" max="16384" width="9.140625" style="312"/>
  </cols>
  <sheetData>
    <row r="1" spans="1:21" s="205" customFormat="1" ht="21.75" customHeight="1" x14ac:dyDescent="0.2">
      <c r="A1" s="200"/>
      <c r="B1" s="201"/>
      <c r="C1" s="202"/>
      <c r="D1" s="202"/>
      <c r="E1" s="202"/>
      <c r="F1" s="202"/>
      <c r="G1" s="202"/>
      <c r="H1" s="203" t="s">
        <v>19</v>
      </c>
      <c r="I1" s="204"/>
      <c r="K1" s="204"/>
      <c r="L1" s="203"/>
      <c r="M1" s="204"/>
      <c r="N1" s="202"/>
      <c r="O1" s="204"/>
      <c r="P1" s="206"/>
      <c r="Q1" s="207"/>
    </row>
    <row r="2" spans="1:21" s="215" customFormat="1" x14ac:dyDescent="0.2">
      <c r="A2" s="208" t="s">
        <v>7</v>
      </c>
      <c r="B2" s="324" t="s">
        <v>39</v>
      </c>
      <c r="C2" s="324"/>
      <c r="D2" s="324"/>
      <c r="E2" s="324"/>
      <c r="F2" s="209" t="s">
        <v>8</v>
      </c>
      <c r="G2" s="210"/>
      <c r="H2" s="211" t="s">
        <v>35</v>
      </c>
      <c r="I2" s="212"/>
      <c r="J2" s="203"/>
      <c r="K2" s="213"/>
      <c r="L2" s="214" t="s">
        <v>10</v>
      </c>
      <c r="N2" s="216" t="s">
        <v>37</v>
      </c>
      <c r="O2" s="211"/>
      <c r="Q2" s="213"/>
    </row>
    <row r="3" spans="1:21" s="222" customFormat="1" ht="12.75" customHeight="1" x14ac:dyDescent="0.2">
      <c r="A3" s="214" t="s">
        <v>18</v>
      </c>
      <c r="B3" s="214" t="s">
        <v>41</v>
      </c>
      <c r="C3" s="214"/>
      <c r="D3" s="214"/>
      <c r="E3" s="217"/>
      <c r="F3" s="214" t="s">
        <v>11</v>
      </c>
      <c r="G3" s="217"/>
      <c r="H3" s="214" t="s">
        <v>36</v>
      </c>
      <c r="I3" s="218"/>
      <c r="J3" s="219"/>
      <c r="K3" s="220"/>
      <c r="L3" s="214" t="s">
        <v>9</v>
      </c>
      <c r="M3" s="221"/>
      <c r="N3" s="221">
        <v>43729</v>
      </c>
      <c r="O3" s="221"/>
      <c r="Q3" s="223"/>
    </row>
    <row r="4" spans="1:21" s="233" customFormat="1" ht="3.75" customHeight="1" x14ac:dyDescent="0.2">
      <c r="A4" s="224"/>
      <c r="B4" s="225"/>
      <c r="C4" s="226"/>
      <c r="D4" s="225"/>
      <c r="E4" s="227"/>
      <c r="F4" s="227"/>
      <c r="G4" s="228"/>
      <c r="H4" s="227"/>
      <c r="I4" s="229"/>
      <c r="J4" s="230"/>
      <c r="K4" s="231"/>
      <c r="L4" s="230"/>
      <c r="M4" s="231"/>
      <c r="N4" s="230"/>
      <c r="O4" s="231"/>
      <c r="P4" s="230"/>
      <c r="Q4" s="232"/>
    </row>
    <row r="5" spans="1:21" s="245" customFormat="1" ht="15" customHeight="1" x14ac:dyDescent="0.2">
      <c r="A5" s="234">
        <v>1</v>
      </c>
      <c r="B5" s="235" t="str">
        <f>UPPER(IF($D5="","",VLOOKUP($D5,#REF!,6)))</f>
        <v/>
      </c>
      <c r="C5" s="236" t="str">
        <f>UPPER(IF($D5="","",VLOOKUP($D5,#REF!,7)))</f>
        <v/>
      </c>
      <c r="D5" s="237"/>
      <c r="E5" s="238"/>
      <c r="F5" s="238"/>
      <c r="G5" s="238"/>
      <c r="H5" s="238"/>
      <c r="I5" s="239"/>
      <c r="J5" s="240"/>
      <c r="K5" s="241"/>
      <c r="L5" s="242"/>
      <c r="M5" s="241"/>
      <c r="N5" s="242"/>
      <c r="O5" s="241"/>
      <c r="P5" s="242"/>
      <c r="Q5" s="243"/>
      <c r="R5" s="244"/>
      <c r="S5" s="244"/>
      <c r="T5" s="244"/>
      <c r="U5" s="244"/>
    </row>
    <row r="6" spans="1:21" s="245" customFormat="1" ht="15" customHeight="1" x14ac:dyDescent="0.2">
      <c r="A6" s="246">
        <v>2</v>
      </c>
      <c r="B6" s="235" t="str">
        <f>UPPER(IF($D6="","",VLOOKUP($D6,#REF!,6)))</f>
        <v/>
      </c>
      <c r="C6" s="236" t="str">
        <f>UPPER(IF($D6="","",VLOOKUP($D6,#REF!,7)))</f>
        <v/>
      </c>
      <c r="D6" s="247"/>
      <c r="E6" s="248"/>
      <c r="F6" s="248"/>
      <c r="G6" s="248"/>
      <c r="H6" s="248"/>
      <c r="I6" s="249"/>
      <c r="J6" s="250"/>
      <c r="K6" s="251"/>
      <c r="L6" s="242"/>
      <c r="M6" s="241"/>
      <c r="N6" s="242"/>
      <c r="O6" s="241"/>
      <c r="P6" s="242"/>
      <c r="Q6" s="243"/>
      <c r="R6" s="244"/>
      <c r="S6" s="244"/>
      <c r="T6" s="244"/>
      <c r="U6" s="244"/>
    </row>
    <row r="7" spans="1:21" s="245" customFormat="1" ht="15" customHeight="1" x14ac:dyDescent="0.2">
      <c r="A7" s="246">
        <v>3</v>
      </c>
      <c r="B7" s="235" t="str">
        <f>UPPER(IF($D7="","",VLOOKUP($D7,#REF!,6)))</f>
        <v/>
      </c>
      <c r="C7" s="236" t="str">
        <f>UPPER(IF($D7="","",VLOOKUP($D7,#REF!,7)))</f>
        <v/>
      </c>
      <c r="D7" s="247"/>
      <c r="E7" s="248"/>
      <c r="F7" s="248"/>
      <c r="G7" s="248"/>
      <c r="H7" s="248"/>
      <c r="I7" s="252"/>
      <c r="J7" s="253"/>
      <c r="K7" s="254"/>
      <c r="L7" s="255"/>
      <c r="M7" s="256"/>
      <c r="N7" s="242" t="s">
        <v>87</v>
      </c>
      <c r="O7" s="241"/>
      <c r="P7" s="242"/>
      <c r="Q7" s="243"/>
      <c r="R7" s="244"/>
      <c r="S7" s="244"/>
      <c r="T7" s="244"/>
      <c r="U7" s="244"/>
    </row>
    <row r="8" spans="1:21" s="245" customFormat="1" ht="15" customHeight="1" x14ac:dyDescent="0.2">
      <c r="A8" s="246">
        <v>4</v>
      </c>
      <c r="B8" s="235" t="str">
        <f>UPPER(IF($D8="","",VLOOKUP($D8,#REF!,6)))</f>
        <v/>
      </c>
      <c r="C8" s="236" t="str">
        <f>UPPER(IF($D8="","",VLOOKUP($D8,#REF!,7)))</f>
        <v/>
      </c>
      <c r="D8" s="247"/>
      <c r="E8" s="248"/>
      <c r="F8" s="248"/>
      <c r="G8" s="248"/>
      <c r="H8" s="248"/>
      <c r="I8" s="249"/>
      <c r="J8" s="191"/>
      <c r="K8" s="165"/>
      <c r="L8" s="257" t="s">
        <v>88</v>
      </c>
      <c r="M8" s="258"/>
      <c r="N8" s="242" t="s">
        <v>89</v>
      </c>
      <c r="O8" s="241"/>
      <c r="P8" s="242"/>
      <c r="Q8" s="243"/>
      <c r="R8" s="244"/>
      <c r="S8" s="244"/>
      <c r="T8" s="244"/>
      <c r="U8" s="244"/>
    </row>
    <row r="9" spans="1:21" s="245" customFormat="1" ht="15" customHeight="1" x14ac:dyDescent="0.2">
      <c r="A9" s="246">
        <v>5</v>
      </c>
      <c r="B9" s="235" t="str">
        <f>UPPER(IF($D9="","",VLOOKUP($D9,#REF!,6)))</f>
        <v/>
      </c>
      <c r="C9" s="236" t="str">
        <f>UPPER(IF($D9="","",VLOOKUP($D9,#REF!,7)))</f>
        <v/>
      </c>
      <c r="D9" s="247"/>
      <c r="E9" s="248"/>
      <c r="F9" s="248"/>
      <c r="G9" s="248"/>
      <c r="H9" s="248"/>
      <c r="I9" s="252"/>
      <c r="J9" s="240"/>
      <c r="K9" s="259"/>
      <c r="L9" s="260"/>
      <c r="M9" s="261"/>
      <c r="N9" s="255"/>
      <c r="O9" s="256"/>
      <c r="P9" s="240"/>
      <c r="Q9" s="262"/>
      <c r="R9" s="263"/>
      <c r="S9" s="263"/>
      <c r="T9" s="244"/>
      <c r="U9" s="244"/>
    </row>
    <row r="10" spans="1:21" s="245" customFormat="1" ht="15" customHeight="1" x14ac:dyDescent="0.2">
      <c r="A10" s="246">
        <v>6</v>
      </c>
      <c r="B10" s="235" t="str">
        <f>UPPER(IF($D10="","",VLOOKUP($D10,#REF!,6)))</f>
        <v/>
      </c>
      <c r="C10" s="236" t="str">
        <f>UPPER(IF($D10="","",VLOOKUP($D10,#REF!,7)))</f>
        <v/>
      </c>
      <c r="D10" s="247"/>
      <c r="E10" s="248"/>
      <c r="F10" s="248"/>
      <c r="G10" s="248"/>
      <c r="H10" s="248"/>
      <c r="I10" s="249"/>
      <c r="J10" s="264"/>
      <c r="K10" s="251"/>
      <c r="L10" s="253"/>
      <c r="M10" s="265"/>
      <c r="N10" s="240"/>
      <c r="O10" s="266"/>
      <c r="P10" s="240"/>
      <c r="Q10" s="262"/>
      <c r="R10" s="263"/>
      <c r="S10" s="263"/>
      <c r="T10" s="244"/>
      <c r="U10" s="244"/>
    </row>
    <row r="11" spans="1:21" s="245" customFormat="1" ht="15" customHeight="1" x14ac:dyDescent="0.2">
      <c r="A11" s="246">
        <v>7</v>
      </c>
      <c r="B11" s="235" t="str">
        <f>UPPER(IF($D11="","",VLOOKUP($D11,#REF!,6)))</f>
        <v/>
      </c>
      <c r="C11" s="236" t="str">
        <f>UPPER(IF($D11="","",VLOOKUP($D11,#REF!,7)))</f>
        <v/>
      </c>
      <c r="D11" s="247"/>
      <c r="E11" s="248"/>
      <c r="F11" s="248"/>
      <c r="G11" s="248"/>
      <c r="H11" s="248"/>
      <c r="I11" s="252"/>
      <c r="J11" s="253"/>
      <c r="K11" s="267"/>
      <c r="L11" s="325"/>
      <c r="M11" s="326"/>
      <c r="N11" s="240"/>
      <c r="O11" s="266"/>
      <c r="P11" s="240"/>
      <c r="Q11" s="262"/>
      <c r="R11" s="263"/>
      <c r="S11" s="263"/>
      <c r="T11" s="244"/>
      <c r="U11" s="244"/>
    </row>
    <row r="12" spans="1:21" s="245" customFormat="1" ht="15" customHeight="1" x14ac:dyDescent="0.2">
      <c r="A12" s="268">
        <v>8</v>
      </c>
      <c r="B12" s="235" t="str">
        <f>UPPER(IF($D12="","",VLOOKUP($D12,#REF!,6)))</f>
        <v/>
      </c>
      <c r="C12" s="236" t="str">
        <f>UPPER(IF($D12="","",VLOOKUP($D12,#REF!,7)))</f>
        <v/>
      </c>
      <c r="D12" s="237"/>
      <c r="E12" s="248"/>
      <c r="F12" s="238"/>
      <c r="G12" s="238"/>
      <c r="H12" s="238"/>
      <c r="I12" s="249"/>
      <c r="J12" s="264"/>
      <c r="K12" s="259"/>
      <c r="L12" s="269"/>
      <c r="M12" s="270"/>
      <c r="N12" s="240"/>
      <c r="O12" s="258"/>
      <c r="P12" s="242" t="s">
        <v>89</v>
      </c>
      <c r="Q12" s="262"/>
      <c r="R12" s="263"/>
      <c r="S12" s="263"/>
      <c r="T12" s="244"/>
      <c r="U12" s="244"/>
    </row>
    <row r="13" spans="1:21" s="245" customFormat="1" ht="15" customHeight="1" x14ac:dyDescent="0.2">
      <c r="A13" s="268">
        <v>9</v>
      </c>
      <c r="B13" s="235" t="str">
        <f>UPPER(IF($D13="","",VLOOKUP($D13,#REF!,6)))</f>
        <v/>
      </c>
      <c r="C13" s="236" t="str">
        <f>UPPER(IF($D13="","",VLOOKUP($D13,#REF!,7)))</f>
        <v/>
      </c>
      <c r="D13" s="237"/>
      <c r="E13" s="248"/>
      <c r="F13" s="238"/>
      <c r="G13" s="238"/>
      <c r="H13" s="238"/>
      <c r="I13" s="252"/>
      <c r="J13" s="240"/>
      <c r="K13" s="271"/>
      <c r="L13" s="240" t="s">
        <v>90</v>
      </c>
      <c r="M13" s="259"/>
      <c r="N13" s="319"/>
      <c r="O13" s="266"/>
      <c r="P13" s="322" t="s">
        <v>135</v>
      </c>
      <c r="Q13" s="323"/>
      <c r="R13" s="263"/>
      <c r="S13" s="263"/>
      <c r="T13" s="244"/>
      <c r="U13" s="244"/>
    </row>
    <row r="14" spans="1:21" s="245" customFormat="1" ht="15" customHeight="1" x14ac:dyDescent="0.2">
      <c r="A14" s="246">
        <v>10</v>
      </c>
      <c r="B14" s="235" t="str">
        <f>UPPER(IF($D14="","",VLOOKUP($D14,#REF!,6)))</f>
        <v/>
      </c>
      <c r="C14" s="236" t="str">
        <f>UPPER(IF($D14="","",VLOOKUP($D14,#REF!,7)))</f>
        <v/>
      </c>
      <c r="D14" s="247"/>
      <c r="E14" s="248"/>
      <c r="F14" s="248"/>
      <c r="G14" s="248"/>
      <c r="H14" s="248"/>
      <c r="I14" s="249"/>
      <c r="J14" s="272" t="s">
        <v>91</v>
      </c>
      <c r="K14" s="273"/>
      <c r="L14" s="240" t="s">
        <v>92</v>
      </c>
      <c r="M14" s="259"/>
      <c r="N14" s="240"/>
      <c r="O14" s="266"/>
      <c r="P14" s="240"/>
      <c r="Q14" s="274"/>
      <c r="R14" s="263"/>
      <c r="S14" s="263"/>
      <c r="T14" s="244"/>
      <c r="U14" s="244"/>
    </row>
    <row r="15" spans="1:21" s="245" customFormat="1" ht="15" customHeight="1" x14ac:dyDescent="0.2">
      <c r="A15" s="246">
        <v>11</v>
      </c>
      <c r="B15" s="235" t="str">
        <f>UPPER(IF($D15="","",VLOOKUP($D15,#REF!,6)))</f>
        <v/>
      </c>
      <c r="C15" s="236" t="str">
        <f>UPPER(IF($D15="","",VLOOKUP($D15,#REF!,7)))</f>
        <v/>
      </c>
      <c r="D15" s="247"/>
      <c r="F15" s="275"/>
      <c r="G15" s="275"/>
      <c r="H15" s="275"/>
      <c r="I15" s="276"/>
      <c r="J15" s="248"/>
      <c r="K15" s="267"/>
      <c r="L15" s="325"/>
      <c r="M15" s="327"/>
      <c r="N15" s="240"/>
      <c r="O15" s="266"/>
      <c r="P15" s="240"/>
      <c r="Q15" s="274"/>
      <c r="R15" s="263"/>
      <c r="S15" s="263"/>
      <c r="T15" s="244"/>
      <c r="U15" s="244"/>
    </row>
    <row r="16" spans="1:21" s="245" customFormat="1" ht="15" customHeight="1" x14ac:dyDescent="0.2">
      <c r="A16" s="246">
        <v>12</v>
      </c>
      <c r="B16" s="235" t="str">
        <f>UPPER(IF($D16="","",VLOOKUP($D16,#REF!,6)))</f>
        <v/>
      </c>
      <c r="C16" s="236" t="str">
        <f>UPPER(IF($D16="","",VLOOKUP($D16,#REF!,7)))</f>
        <v/>
      </c>
      <c r="D16" s="247"/>
      <c r="E16" s="277"/>
      <c r="F16" s="248"/>
      <c r="G16" s="248"/>
      <c r="H16" s="248"/>
      <c r="I16" s="278"/>
      <c r="J16" s="264"/>
      <c r="K16" s="259"/>
      <c r="L16" s="287"/>
      <c r="M16" s="258"/>
      <c r="N16" s="240" t="s">
        <v>92</v>
      </c>
      <c r="O16" s="267"/>
      <c r="P16" s="240"/>
      <c r="Q16" s="274"/>
      <c r="R16" s="263"/>
      <c r="S16" s="263"/>
      <c r="T16" s="244"/>
      <c r="U16" s="244"/>
    </row>
    <row r="17" spans="1:21" s="245" customFormat="1" ht="15" customHeight="1" x14ac:dyDescent="0.2">
      <c r="A17" s="246">
        <v>13</v>
      </c>
      <c r="B17" s="235" t="str">
        <f>UPPER(IF($D17="","",VLOOKUP($D17,#REF!,6)))</f>
        <v/>
      </c>
      <c r="C17" s="236" t="str">
        <f>UPPER(IF($D17="","",VLOOKUP($D17,#REF!,7)))</f>
        <v/>
      </c>
      <c r="D17" s="247"/>
      <c r="E17" s="248"/>
      <c r="F17" s="248"/>
      <c r="G17" s="248"/>
      <c r="H17" s="248"/>
      <c r="I17" s="252"/>
      <c r="J17" s="240"/>
      <c r="K17" s="259"/>
      <c r="L17" s="260"/>
      <c r="M17" s="261"/>
      <c r="N17" s="255" t="s">
        <v>132</v>
      </c>
      <c r="O17" s="259"/>
      <c r="P17" s="240"/>
      <c r="Q17" s="274"/>
      <c r="R17" s="263"/>
      <c r="S17" s="263"/>
      <c r="T17" s="244"/>
      <c r="U17" s="244"/>
    </row>
    <row r="18" spans="1:21" s="245" customFormat="1" ht="15" customHeight="1" x14ac:dyDescent="0.2">
      <c r="A18" s="246">
        <v>14</v>
      </c>
      <c r="B18" s="235" t="str">
        <f>UPPER(IF($D18="","",VLOOKUP($D18,#REF!,6)))</f>
        <v/>
      </c>
      <c r="C18" s="236" t="str">
        <f>UPPER(IF($D18="","",VLOOKUP($D18,#REF!,7)))</f>
        <v/>
      </c>
      <c r="D18" s="247"/>
      <c r="E18" s="248"/>
      <c r="F18" s="248"/>
      <c r="G18" s="248"/>
      <c r="H18" s="248"/>
      <c r="I18" s="249"/>
      <c r="J18" s="272" t="s">
        <v>94</v>
      </c>
      <c r="K18" s="273"/>
      <c r="L18" s="253" t="s">
        <v>120</v>
      </c>
      <c r="M18" s="265"/>
      <c r="N18" s="240"/>
      <c r="O18" s="259"/>
      <c r="P18" s="240"/>
      <c r="Q18" s="274"/>
      <c r="R18" s="263"/>
      <c r="S18" s="263"/>
      <c r="T18" s="244"/>
      <c r="U18" s="244"/>
    </row>
    <row r="19" spans="1:21" s="245" customFormat="1" ht="15" customHeight="1" x14ac:dyDescent="0.2">
      <c r="A19" s="246">
        <v>15</v>
      </c>
      <c r="B19" s="235" t="str">
        <f>UPPER(IF($D19="","",VLOOKUP($D19,#REF!,6)))</f>
        <v/>
      </c>
      <c r="C19" s="236" t="str">
        <f>UPPER(IF($D19="","",VLOOKUP($D19,#REF!,7)))</f>
        <v/>
      </c>
      <c r="D19" s="247"/>
      <c r="E19" s="248"/>
      <c r="F19" s="248"/>
      <c r="G19" s="248"/>
      <c r="H19" s="248"/>
      <c r="I19" s="252"/>
      <c r="J19" s="253"/>
      <c r="K19" s="267"/>
      <c r="L19" s="325"/>
      <c r="M19" s="326"/>
      <c r="N19" s="240"/>
      <c r="O19" s="259"/>
      <c r="P19" s="240"/>
      <c r="Q19" s="274"/>
      <c r="R19" s="263"/>
      <c r="S19" s="263"/>
      <c r="T19" s="244"/>
      <c r="U19" s="244"/>
    </row>
    <row r="20" spans="1:21" s="245" customFormat="1" ht="15" customHeight="1" x14ac:dyDescent="0.2">
      <c r="A20" s="268">
        <v>16</v>
      </c>
      <c r="B20" s="235" t="str">
        <f>UPPER(IF($D20="","",VLOOKUP($D20,#REF!,6)))</f>
        <v/>
      </c>
      <c r="C20" s="236" t="str">
        <f>UPPER(IF($D20="","",VLOOKUP($D20,#REF!,7)))</f>
        <v/>
      </c>
      <c r="D20" s="237"/>
      <c r="E20" s="253"/>
      <c r="F20" s="248"/>
      <c r="G20" s="248"/>
      <c r="H20" s="248"/>
      <c r="I20" s="249"/>
      <c r="J20" s="264"/>
      <c r="K20" s="270"/>
      <c r="L20" s="240"/>
      <c r="M20" s="259"/>
      <c r="N20" s="269"/>
      <c r="O20" s="270"/>
      <c r="P20" s="240"/>
      <c r="Q20" s="279"/>
      <c r="R20" s="263"/>
      <c r="S20" s="240" t="s">
        <v>98</v>
      </c>
      <c r="T20" s="244"/>
      <c r="U20" s="244"/>
    </row>
    <row r="21" spans="1:21" s="245" customFormat="1" ht="15" customHeight="1" x14ac:dyDescent="0.2">
      <c r="A21" s="268">
        <v>17</v>
      </c>
      <c r="B21" s="235" t="str">
        <f>UPPER(IF($D21="","",VLOOKUP($D21,#REF!,6)))</f>
        <v/>
      </c>
      <c r="C21" s="236" t="str">
        <f>UPPER(IF($D21="","",VLOOKUP($D21,#REF!,7)))</f>
        <v/>
      </c>
      <c r="D21" s="237"/>
      <c r="E21" s="248"/>
      <c r="F21" s="248"/>
      <c r="G21" s="248"/>
      <c r="H21" s="248"/>
      <c r="I21" s="252"/>
      <c r="J21" s="240"/>
      <c r="K21" s="259"/>
      <c r="L21" s="240" t="s">
        <v>96</v>
      </c>
      <c r="M21" s="259"/>
      <c r="N21" s="240"/>
      <c r="O21" s="259"/>
      <c r="P21" s="320"/>
      <c r="Q21" s="274"/>
      <c r="R21" s="263"/>
      <c r="S21" s="280" t="s">
        <v>141</v>
      </c>
      <c r="T21" s="244"/>
      <c r="U21" s="244"/>
    </row>
    <row r="22" spans="1:21" s="245" customFormat="1" ht="15" customHeight="1" x14ac:dyDescent="0.2">
      <c r="A22" s="246">
        <v>18</v>
      </c>
      <c r="B22" s="235" t="str">
        <f>UPPER(IF($D22="","",VLOOKUP($D22,#REF!,6)))</f>
        <v/>
      </c>
      <c r="C22" s="236" t="str">
        <f>UPPER(IF($D22="","",VLOOKUP($D22,#REF!,7)))</f>
        <v/>
      </c>
      <c r="D22" s="247"/>
      <c r="E22" s="248"/>
      <c r="F22" s="248"/>
      <c r="G22" s="248"/>
      <c r="H22" s="248"/>
      <c r="I22" s="249"/>
      <c r="J22" s="272" t="s">
        <v>97</v>
      </c>
      <c r="K22" s="273"/>
      <c r="L22" s="240" t="s">
        <v>98</v>
      </c>
      <c r="M22" s="259"/>
      <c r="N22" s="240"/>
      <c r="O22" s="259"/>
      <c r="P22" s="281"/>
      <c r="Q22" s="274"/>
      <c r="R22" s="263"/>
      <c r="S22" s="282"/>
      <c r="T22" s="244"/>
      <c r="U22" s="244"/>
    </row>
    <row r="23" spans="1:21" s="245" customFormat="1" ht="15" customHeight="1" x14ac:dyDescent="0.2">
      <c r="A23" s="246">
        <v>19</v>
      </c>
      <c r="B23" s="235" t="str">
        <f>UPPER(IF($D23="","",VLOOKUP($D23,#REF!,6)))</f>
        <v/>
      </c>
      <c r="C23" s="236" t="str">
        <f>UPPER(IF($D23="","",VLOOKUP($D23,#REF!,7)))</f>
        <v/>
      </c>
      <c r="D23" s="247"/>
      <c r="E23" s="248"/>
      <c r="F23" s="248"/>
      <c r="G23" s="248"/>
      <c r="H23" s="248"/>
      <c r="I23" s="252"/>
      <c r="J23" s="253"/>
      <c r="K23" s="267"/>
      <c r="L23" s="325"/>
      <c r="M23" s="327"/>
      <c r="N23" s="240"/>
      <c r="O23" s="259"/>
      <c r="P23" s="281"/>
      <c r="Q23" s="274"/>
      <c r="R23" s="263"/>
      <c r="S23" s="282"/>
      <c r="T23" s="244"/>
      <c r="U23" s="244"/>
    </row>
    <row r="24" spans="1:21" s="245" customFormat="1" ht="15" customHeight="1" x14ac:dyDescent="0.2">
      <c r="A24" s="246">
        <v>20</v>
      </c>
      <c r="B24" s="235" t="str">
        <f>UPPER(IF($D24="","",VLOOKUP($D24,#REF!,6)))</f>
        <v/>
      </c>
      <c r="C24" s="236" t="str">
        <f>UPPER(IF($D24="","",VLOOKUP($D24,#REF!,7)))</f>
        <v/>
      </c>
      <c r="D24" s="247"/>
      <c r="E24" s="248"/>
      <c r="F24" s="248"/>
      <c r="G24" s="248"/>
      <c r="H24" s="248"/>
      <c r="I24" s="249"/>
      <c r="J24" s="283"/>
      <c r="K24" s="259"/>
      <c r="L24" s="287"/>
      <c r="M24" s="258"/>
      <c r="N24" s="240" t="s">
        <v>98</v>
      </c>
      <c r="O24" s="259"/>
      <c r="P24" s="281"/>
      <c r="Q24" s="274"/>
      <c r="R24" s="263"/>
      <c r="S24" s="282"/>
      <c r="T24" s="244"/>
      <c r="U24" s="263"/>
    </row>
    <row r="25" spans="1:21" s="245" customFormat="1" ht="15" customHeight="1" x14ac:dyDescent="0.2">
      <c r="A25" s="246">
        <v>21</v>
      </c>
      <c r="B25" s="235" t="str">
        <f>UPPER(IF($D25="","",VLOOKUP($D25,#REF!,6)))</f>
        <v/>
      </c>
      <c r="C25" s="236" t="str">
        <f>UPPER(IF($D25="","",VLOOKUP($D25,#REF!,7)))</f>
        <v/>
      </c>
      <c r="D25" s="247"/>
      <c r="E25" s="248"/>
      <c r="F25" s="248"/>
      <c r="G25" s="248"/>
      <c r="H25" s="248"/>
      <c r="I25" s="252"/>
      <c r="J25" s="240"/>
      <c r="K25" s="271"/>
      <c r="L25" s="260" t="s">
        <v>124</v>
      </c>
      <c r="M25" s="261"/>
      <c r="N25" s="255" t="s">
        <v>134</v>
      </c>
      <c r="O25" s="256"/>
      <c r="P25" s="281"/>
      <c r="Q25" s="274"/>
      <c r="R25" s="263"/>
      <c r="S25" s="282"/>
      <c r="T25" s="244"/>
      <c r="U25" s="263"/>
    </row>
    <row r="26" spans="1:21" s="245" customFormat="1" ht="15" customHeight="1" x14ac:dyDescent="0.2">
      <c r="A26" s="246">
        <v>22</v>
      </c>
      <c r="B26" s="235" t="str">
        <f>UPPER(IF($D26="","",VLOOKUP($D26,#REF!,6)))</f>
        <v/>
      </c>
      <c r="C26" s="236" t="str">
        <f>UPPER(IF($D26="","",VLOOKUP($D26,#REF!,7)))</f>
        <v/>
      </c>
      <c r="D26" s="247"/>
      <c r="E26" s="248"/>
      <c r="F26" s="248"/>
      <c r="G26" s="248"/>
      <c r="H26" s="248"/>
      <c r="I26" s="249"/>
      <c r="J26" s="284" t="s">
        <v>99</v>
      </c>
      <c r="K26" s="273"/>
      <c r="L26" s="253" t="s">
        <v>125</v>
      </c>
      <c r="M26" s="265"/>
      <c r="N26" s="240"/>
      <c r="O26" s="266"/>
      <c r="P26" s="281"/>
      <c r="Q26" s="274"/>
      <c r="R26" s="263"/>
      <c r="S26" s="282"/>
      <c r="T26" s="244"/>
      <c r="U26" s="330"/>
    </row>
    <row r="27" spans="1:21" s="245" customFormat="1" ht="15" customHeight="1" x14ac:dyDescent="0.2">
      <c r="A27" s="246">
        <v>23</v>
      </c>
      <c r="B27" s="235" t="str">
        <f>UPPER(IF($D27="","",VLOOKUP($D27,#REF!,6)))</f>
        <v/>
      </c>
      <c r="C27" s="236" t="str">
        <f>UPPER(IF($D27="","",VLOOKUP($D27,#REF!,7)))</f>
        <v/>
      </c>
      <c r="D27" s="247"/>
      <c r="E27" s="248"/>
      <c r="F27" s="248"/>
      <c r="G27" s="248"/>
      <c r="H27" s="248"/>
      <c r="I27" s="252"/>
      <c r="J27" s="253"/>
      <c r="K27" s="267"/>
      <c r="L27" s="322"/>
      <c r="M27" s="329"/>
      <c r="N27" s="165"/>
      <c r="O27" s="266"/>
      <c r="P27" s="281"/>
      <c r="Q27" s="274"/>
      <c r="R27" s="263"/>
      <c r="S27" s="282"/>
      <c r="T27" s="244"/>
      <c r="U27" s="330"/>
    </row>
    <row r="28" spans="1:21" s="245" customFormat="1" ht="15" customHeight="1" x14ac:dyDescent="0.2">
      <c r="A28" s="268">
        <v>24</v>
      </c>
      <c r="B28" s="235" t="str">
        <f>UPPER(IF($D28="","",VLOOKUP($D28,#REF!,6)))</f>
        <v/>
      </c>
      <c r="C28" s="236" t="str">
        <f>UPPER(IF($D28="","",VLOOKUP($D28,#REF!,7)))</f>
        <v/>
      </c>
      <c r="D28" s="237"/>
      <c r="E28" s="248"/>
      <c r="F28" s="248"/>
      <c r="G28" s="248"/>
      <c r="H28" s="248"/>
      <c r="I28" s="249"/>
      <c r="J28" s="283"/>
      <c r="K28" s="259"/>
      <c r="L28" s="269"/>
      <c r="M28" s="270"/>
      <c r="N28" s="287"/>
      <c r="O28" s="258"/>
      <c r="P28" s="240" t="s">
        <v>98</v>
      </c>
      <c r="Q28" s="274"/>
      <c r="R28" s="263"/>
      <c r="S28" s="282"/>
      <c r="T28" s="244"/>
      <c r="U28" s="330"/>
    </row>
    <row r="29" spans="1:21" s="245" customFormat="1" ht="15" customHeight="1" x14ac:dyDescent="0.2">
      <c r="A29" s="268">
        <v>25</v>
      </c>
      <c r="B29" s="235" t="str">
        <f>UPPER(IF($D29="","",VLOOKUP($D29,#REF!,6)))</f>
        <v/>
      </c>
      <c r="C29" s="236" t="str">
        <f>UPPER(IF($D29="","",VLOOKUP($D29,#REF!,7)))</f>
        <v/>
      </c>
      <c r="D29" s="237"/>
      <c r="E29" s="253"/>
      <c r="F29" s="248"/>
      <c r="G29" s="248"/>
      <c r="H29" s="248"/>
      <c r="I29" s="252"/>
      <c r="J29" s="240"/>
      <c r="K29" s="259"/>
      <c r="L29" s="240" t="s">
        <v>100</v>
      </c>
      <c r="M29" s="259"/>
      <c r="N29" s="319"/>
      <c r="O29" s="266"/>
      <c r="P29" s="255" t="s">
        <v>136</v>
      </c>
      <c r="Q29" s="285"/>
      <c r="R29" s="263"/>
      <c r="S29" s="282"/>
      <c r="T29" s="244"/>
      <c r="U29" s="330"/>
    </row>
    <row r="30" spans="1:21" s="245" customFormat="1" ht="15" customHeight="1" x14ac:dyDescent="0.2">
      <c r="A30" s="246">
        <v>26</v>
      </c>
      <c r="B30" s="235" t="str">
        <f>UPPER(IF($D30="","",VLOOKUP($D30,#REF!,6)))</f>
        <v/>
      </c>
      <c r="C30" s="236" t="str">
        <f>UPPER(IF($D30="","",VLOOKUP($D30,#REF!,7)))</f>
        <v/>
      </c>
      <c r="D30" s="247"/>
      <c r="E30" s="248"/>
      <c r="F30" s="248"/>
      <c r="G30" s="248"/>
      <c r="H30" s="248"/>
      <c r="I30" s="249"/>
      <c r="J30" s="284" t="s">
        <v>101</v>
      </c>
      <c r="K30" s="273"/>
      <c r="L30" s="240" t="s">
        <v>102</v>
      </c>
      <c r="M30" s="259"/>
      <c r="N30" s="240"/>
      <c r="O30" s="266"/>
      <c r="P30" s="281"/>
      <c r="Q30" s="262"/>
      <c r="R30" s="263"/>
      <c r="S30" s="282"/>
      <c r="T30" s="244"/>
      <c r="U30" s="263"/>
    </row>
    <row r="31" spans="1:21" s="245" customFormat="1" ht="15" customHeight="1" x14ac:dyDescent="0.2">
      <c r="A31" s="246">
        <v>27</v>
      </c>
      <c r="B31" s="235" t="str">
        <f>UPPER(IF($D31="","",VLOOKUP($D31,#REF!,6)))</f>
        <v/>
      </c>
      <c r="C31" s="236" t="str">
        <f>UPPER(IF($D31="","",VLOOKUP($D31,#REF!,7)))</f>
        <v/>
      </c>
      <c r="D31" s="247"/>
      <c r="E31" s="248"/>
      <c r="F31" s="248"/>
      <c r="G31" s="248"/>
      <c r="H31" s="248"/>
      <c r="I31" s="252"/>
      <c r="J31" s="253"/>
      <c r="K31" s="286"/>
      <c r="L31" s="166"/>
      <c r="M31" s="256"/>
      <c r="N31" s="240"/>
      <c r="O31" s="266"/>
      <c r="P31" s="281"/>
      <c r="Q31" s="262"/>
      <c r="R31" s="263"/>
      <c r="S31" s="282"/>
      <c r="T31" s="244"/>
      <c r="U31" s="263"/>
    </row>
    <row r="32" spans="1:21" s="245" customFormat="1" ht="15" customHeight="1" x14ac:dyDescent="0.2">
      <c r="A32" s="246">
        <v>28</v>
      </c>
      <c r="B32" s="235" t="str">
        <f>UPPER(IF($D32="","",VLOOKUP($D32,#REF!,6)))</f>
        <v/>
      </c>
      <c r="C32" s="236" t="str">
        <f>UPPER(IF($D32="","",VLOOKUP($D32,#REF!,7)))</f>
        <v/>
      </c>
      <c r="D32" s="247"/>
      <c r="E32" s="248"/>
      <c r="F32" s="248"/>
      <c r="G32" s="248"/>
      <c r="H32" s="248"/>
      <c r="I32" s="249"/>
      <c r="J32" s="283"/>
      <c r="K32" s="270"/>
      <c r="L32" s="287"/>
      <c r="M32" s="258"/>
      <c r="N32" s="240" t="s">
        <v>102</v>
      </c>
      <c r="O32" s="267"/>
      <c r="P32" s="281"/>
      <c r="Q32" s="262"/>
      <c r="R32" s="263"/>
      <c r="S32" s="282"/>
      <c r="T32" s="244"/>
      <c r="U32" s="263"/>
    </row>
    <row r="33" spans="1:21" s="245" customFormat="1" ht="15" customHeight="1" x14ac:dyDescent="0.2">
      <c r="A33" s="246">
        <v>29</v>
      </c>
      <c r="B33" s="235" t="str">
        <f>UPPER(IF($D33="","",VLOOKUP($D33,#REF!,6)))</f>
        <v/>
      </c>
      <c r="C33" s="236" t="str">
        <f>UPPER(IF($D33="","",VLOOKUP($D33,#REF!,7)))</f>
        <v/>
      </c>
      <c r="D33" s="247"/>
      <c r="E33" s="248"/>
      <c r="F33" s="248"/>
      <c r="G33" s="248"/>
      <c r="H33" s="248"/>
      <c r="I33" s="252"/>
      <c r="J33" s="240"/>
      <c r="K33" s="259"/>
      <c r="L33" s="260" t="s">
        <v>122</v>
      </c>
      <c r="M33" s="261"/>
      <c r="N33" s="325" t="s">
        <v>133</v>
      </c>
      <c r="O33" s="326"/>
      <c r="P33" s="281"/>
      <c r="Q33" s="262"/>
      <c r="R33" s="263"/>
      <c r="S33" s="282"/>
      <c r="T33" s="244"/>
      <c r="U33" s="263"/>
    </row>
    <row r="34" spans="1:21" s="245" customFormat="1" ht="15" customHeight="1" x14ac:dyDescent="0.2">
      <c r="A34" s="246">
        <v>30</v>
      </c>
      <c r="B34" s="235" t="str">
        <f>UPPER(IF($D34="","",VLOOKUP($D34,#REF!,6)))</f>
        <v/>
      </c>
      <c r="C34" s="236" t="str">
        <f>UPPER(IF($D34="","",VLOOKUP($D34,#REF!,7)))</f>
        <v/>
      </c>
      <c r="D34" s="247"/>
      <c r="E34" s="248"/>
      <c r="F34" s="248"/>
      <c r="G34" s="248"/>
      <c r="H34" s="248"/>
      <c r="I34" s="249"/>
      <c r="J34" s="272" t="s">
        <v>103</v>
      </c>
      <c r="K34" s="273"/>
      <c r="L34" s="253" t="s">
        <v>121</v>
      </c>
      <c r="M34" s="265"/>
      <c r="N34" s="240"/>
      <c r="O34" s="259"/>
      <c r="P34" s="281"/>
      <c r="Q34" s="262"/>
      <c r="R34" s="263"/>
      <c r="S34" s="282"/>
      <c r="T34" s="244"/>
      <c r="U34" s="263"/>
    </row>
    <row r="35" spans="1:21" s="245" customFormat="1" ht="15" customHeight="1" x14ac:dyDescent="0.2">
      <c r="A35" s="246">
        <v>31</v>
      </c>
      <c r="B35" s="235" t="str">
        <f>UPPER(IF($D35="","",VLOOKUP($D35,#REF!,6)))</f>
        <v/>
      </c>
      <c r="C35" s="236" t="str">
        <f>UPPER(IF($D35="","",VLOOKUP($D35,#REF!,7)))</f>
        <v/>
      </c>
      <c r="D35" s="247"/>
      <c r="E35" s="248"/>
      <c r="F35" s="248"/>
      <c r="G35" s="248"/>
      <c r="H35" s="248"/>
      <c r="I35" s="252"/>
      <c r="J35" s="240"/>
      <c r="K35" s="267"/>
      <c r="L35" s="322"/>
      <c r="M35" s="329"/>
      <c r="N35" s="259"/>
      <c r="O35" s="259"/>
      <c r="P35" s="288"/>
      <c r="Q35" s="289"/>
      <c r="R35" s="290"/>
      <c r="S35" s="240" t="s">
        <v>98</v>
      </c>
      <c r="T35" s="244"/>
      <c r="U35" s="263"/>
    </row>
    <row r="36" spans="1:21" s="245" customFormat="1" ht="15" customHeight="1" x14ac:dyDescent="0.2">
      <c r="A36" s="268">
        <v>32</v>
      </c>
      <c r="B36" s="235" t="str">
        <f>UPPER(IF($D36="","",VLOOKUP($D36,#REF!,6)))</f>
        <v/>
      </c>
      <c r="C36" s="236" t="str">
        <f>UPPER(IF($D36="","",VLOOKUP($D36,#REF!,7)))</f>
        <v/>
      </c>
      <c r="D36" s="237"/>
      <c r="E36" s="248"/>
      <c r="F36" s="248"/>
      <c r="G36" s="248"/>
      <c r="H36" s="248"/>
      <c r="I36" s="249"/>
      <c r="J36" s="283"/>
      <c r="K36" s="259"/>
      <c r="L36" s="240"/>
      <c r="M36" s="259"/>
      <c r="N36" s="291"/>
      <c r="O36" s="292"/>
      <c r="P36" s="293"/>
      <c r="Q36" s="293"/>
      <c r="R36" s="293"/>
      <c r="S36" s="294" t="s">
        <v>142</v>
      </c>
      <c r="T36" s="263"/>
      <c r="U36" s="263"/>
    </row>
    <row r="37" spans="1:21" s="245" customFormat="1" ht="15" customHeight="1" x14ac:dyDescent="0.2">
      <c r="A37" s="268">
        <v>33</v>
      </c>
      <c r="B37" s="235" t="str">
        <f>UPPER(IF($D37="","",VLOOKUP($D37,#REF!,6)))</f>
        <v/>
      </c>
      <c r="C37" s="236" t="str">
        <f>UPPER(IF($D37="","",VLOOKUP($D37,#REF!,7)))</f>
        <v/>
      </c>
      <c r="D37" s="237"/>
      <c r="E37" s="253"/>
      <c r="F37" s="248"/>
      <c r="G37" s="248"/>
      <c r="H37" s="248"/>
      <c r="I37" s="252"/>
      <c r="J37" s="240"/>
      <c r="K37" s="271"/>
      <c r="L37" s="240" t="s">
        <v>104</v>
      </c>
      <c r="M37" s="259"/>
      <c r="N37" s="240"/>
      <c r="O37" s="259"/>
      <c r="P37" s="295"/>
      <c r="Q37" s="262"/>
      <c r="R37" s="263"/>
      <c r="S37" s="282"/>
      <c r="T37" s="263"/>
      <c r="U37" s="263"/>
    </row>
    <row r="38" spans="1:21" s="245" customFormat="1" ht="15" customHeight="1" x14ac:dyDescent="0.2">
      <c r="A38" s="246">
        <v>34</v>
      </c>
      <c r="B38" s="235" t="str">
        <f>UPPER(IF($D38="","",VLOOKUP($D38,#REF!,6)))</f>
        <v/>
      </c>
      <c r="C38" s="236" t="str">
        <f>UPPER(IF($D38="","",VLOOKUP($D38,#REF!,7)))</f>
        <v/>
      </c>
      <c r="D38" s="247"/>
      <c r="E38" s="248"/>
      <c r="F38" s="248"/>
      <c r="G38" s="248"/>
      <c r="H38" s="248"/>
      <c r="I38" s="249"/>
      <c r="J38" s="272" t="s">
        <v>105</v>
      </c>
      <c r="K38" s="273"/>
      <c r="L38" s="240" t="s">
        <v>106</v>
      </c>
      <c r="M38" s="259"/>
      <c r="N38" s="240"/>
      <c r="O38" s="259"/>
      <c r="P38" s="296"/>
      <c r="Q38" s="297"/>
      <c r="R38" s="263"/>
      <c r="S38" s="282"/>
      <c r="T38" s="263"/>
      <c r="U38" s="263"/>
    </row>
    <row r="39" spans="1:21" s="245" customFormat="1" ht="15" customHeight="1" x14ac:dyDescent="0.2">
      <c r="A39" s="246">
        <v>35</v>
      </c>
      <c r="B39" s="235" t="str">
        <f>UPPER(IF($D39="","",VLOOKUP($D39,#REF!,6)))</f>
        <v/>
      </c>
      <c r="C39" s="236" t="str">
        <f>UPPER(IF($D39="","",VLOOKUP($D39,#REF!,7)))</f>
        <v/>
      </c>
      <c r="D39" s="247"/>
      <c r="E39" s="298"/>
      <c r="F39" s="248"/>
      <c r="G39" s="248"/>
      <c r="H39" s="248"/>
      <c r="I39" s="252"/>
      <c r="J39" s="253"/>
      <c r="K39" s="267"/>
      <c r="L39" s="325"/>
      <c r="M39" s="327"/>
      <c r="N39" s="240"/>
      <c r="O39" s="259"/>
      <c r="P39" s="281"/>
      <c r="Q39" s="262"/>
      <c r="R39" s="263"/>
      <c r="S39" s="282"/>
      <c r="T39" s="263"/>
      <c r="U39" s="263"/>
    </row>
    <row r="40" spans="1:21" s="245" customFormat="1" ht="15" customHeight="1" x14ac:dyDescent="0.2">
      <c r="A40" s="246">
        <v>36</v>
      </c>
      <c r="B40" s="235" t="str">
        <f>UPPER(IF($D40="","",VLOOKUP($D40,#REF!,6)))</f>
        <v/>
      </c>
      <c r="C40" s="236" t="str">
        <f>UPPER(IF($D40="","",VLOOKUP($D40,#REF!,7)))</f>
        <v/>
      </c>
      <c r="D40" s="247"/>
      <c r="E40" s="298"/>
      <c r="F40" s="248"/>
      <c r="G40" s="248"/>
      <c r="H40" s="248"/>
      <c r="I40" s="249"/>
      <c r="J40" s="283"/>
      <c r="K40" s="259"/>
      <c r="L40" s="287"/>
      <c r="M40" s="258"/>
      <c r="N40" s="240" t="s">
        <v>106</v>
      </c>
      <c r="O40" s="259"/>
      <c r="P40" s="281"/>
      <c r="Q40" s="262"/>
      <c r="R40" s="263"/>
      <c r="S40" s="282"/>
      <c r="T40" s="263"/>
      <c r="U40" s="263"/>
    </row>
    <row r="41" spans="1:21" s="245" customFormat="1" ht="15" customHeight="1" x14ac:dyDescent="0.2">
      <c r="A41" s="246">
        <v>37</v>
      </c>
      <c r="B41" s="235" t="str">
        <f>UPPER(IF($D41="","",VLOOKUP($D41,#REF!,6)))</f>
        <v/>
      </c>
      <c r="C41" s="236" t="str">
        <f>UPPER(IF($D41="","",VLOOKUP($D41,#REF!,7)))</f>
        <v/>
      </c>
      <c r="D41" s="247"/>
      <c r="E41" s="298"/>
      <c r="F41" s="248"/>
      <c r="G41" s="248"/>
      <c r="H41" s="248"/>
      <c r="I41" s="252"/>
      <c r="J41" s="299"/>
      <c r="K41" s="259"/>
      <c r="L41" s="260" t="s">
        <v>107</v>
      </c>
      <c r="M41" s="261"/>
      <c r="N41" s="255" t="s">
        <v>131</v>
      </c>
      <c r="O41" s="256"/>
      <c r="P41" s="281"/>
      <c r="Q41" s="262"/>
      <c r="R41" s="263"/>
      <c r="S41" s="282"/>
      <c r="T41" s="263"/>
      <c r="U41" s="263"/>
    </row>
    <row r="42" spans="1:21" s="245" customFormat="1" ht="15" customHeight="1" x14ac:dyDescent="0.2">
      <c r="A42" s="246">
        <v>38</v>
      </c>
      <c r="B42" s="235" t="str">
        <f>UPPER(IF($D42="","",VLOOKUP($D42,#REF!,6)))</f>
        <v/>
      </c>
      <c r="C42" s="236" t="str">
        <f>UPPER(IF($D42="","",VLOOKUP($D42,#REF!,7)))</f>
        <v/>
      </c>
      <c r="D42" s="247"/>
      <c r="E42" s="248"/>
      <c r="F42" s="248"/>
      <c r="G42" s="248"/>
      <c r="H42" s="248"/>
      <c r="I42" s="249"/>
      <c r="J42" s="283" t="s">
        <v>123</v>
      </c>
      <c r="K42" s="273"/>
      <c r="L42" s="253" t="s">
        <v>109</v>
      </c>
      <c r="M42" s="265"/>
      <c r="N42" s="240"/>
      <c r="O42" s="266"/>
      <c r="P42" s="281"/>
      <c r="Q42" s="262"/>
      <c r="R42" s="263"/>
      <c r="S42" s="282"/>
      <c r="T42" s="263"/>
      <c r="U42" s="263"/>
    </row>
    <row r="43" spans="1:21" s="245" customFormat="1" ht="15" customHeight="1" x14ac:dyDescent="0.2">
      <c r="A43" s="246">
        <v>39</v>
      </c>
      <c r="B43" s="235" t="str">
        <f>UPPER(IF($D43="","",VLOOKUP($D43,#REF!,6)))</f>
        <v/>
      </c>
      <c r="C43" s="236" t="str">
        <f>UPPER(IF($D43="","",VLOOKUP($D43,#REF!,7)))</f>
        <v/>
      </c>
      <c r="D43" s="247"/>
      <c r="E43" s="248"/>
      <c r="F43" s="248"/>
      <c r="G43" s="248"/>
      <c r="H43" s="248"/>
      <c r="I43" s="252"/>
      <c r="J43" s="240"/>
      <c r="K43" s="267"/>
      <c r="L43" s="255"/>
      <c r="M43" s="300"/>
      <c r="N43" s="240"/>
      <c r="O43" s="266"/>
      <c r="P43" s="281"/>
      <c r="Q43" s="262"/>
      <c r="R43" s="263"/>
      <c r="S43" s="282"/>
      <c r="T43" s="263"/>
      <c r="U43" s="263"/>
    </row>
    <row r="44" spans="1:21" s="245" customFormat="1" ht="15" customHeight="1" x14ac:dyDescent="0.2">
      <c r="A44" s="268">
        <v>40</v>
      </c>
      <c r="B44" s="235" t="str">
        <f>UPPER(IF($D44="","",VLOOKUP($D44,#REF!,6)))</f>
        <v/>
      </c>
      <c r="C44" s="236" t="str">
        <f>UPPER(IF($D44="","",VLOOKUP($D44,#REF!,7)))</f>
        <v/>
      </c>
      <c r="D44" s="237"/>
      <c r="E44" s="248"/>
      <c r="F44" s="248"/>
      <c r="G44" s="248"/>
      <c r="H44" s="248"/>
      <c r="I44" s="249"/>
      <c r="J44" s="283"/>
      <c r="K44" s="270"/>
      <c r="L44" s="269"/>
      <c r="M44" s="270"/>
      <c r="N44" s="240"/>
      <c r="O44" s="258"/>
      <c r="P44" s="302" t="s">
        <v>113</v>
      </c>
      <c r="Q44" s="262"/>
      <c r="R44" s="263"/>
      <c r="S44" s="282"/>
      <c r="T44" s="263"/>
      <c r="U44" s="263"/>
    </row>
    <row r="45" spans="1:21" s="245" customFormat="1" ht="15" customHeight="1" x14ac:dyDescent="0.2">
      <c r="A45" s="268">
        <v>41</v>
      </c>
      <c r="B45" s="235" t="str">
        <f>UPPER(IF($D45="","",VLOOKUP($D45,#REF!,6)))</f>
        <v/>
      </c>
      <c r="C45" s="236" t="str">
        <f>UPPER(IF($D45="","",VLOOKUP($D45,#REF!,7)))</f>
        <v/>
      </c>
      <c r="D45" s="237"/>
      <c r="E45" s="248"/>
      <c r="F45" s="248"/>
      <c r="G45" s="248"/>
      <c r="H45" s="248"/>
      <c r="I45" s="252"/>
      <c r="J45" s="248"/>
      <c r="K45" s="259"/>
      <c r="L45" s="240" t="s">
        <v>126</v>
      </c>
      <c r="M45" s="259"/>
      <c r="N45" s="319"/>
      <c r="O45" s="266"/>
      <c r="P45" s="255" t="s">
        <v>137</v>
      </c>
      <c r="Q45" s="301"/>
      <c r="R45" s="263"/>
      <c r="S45" s="282"/>
      <c r="T45" s="263"/>
      <c r="U45" s="263"/>
    </row>
    <row r="46" spans="1:21" s="245" customFormat="1" ht="15" customHeight="1" x14ac:dyDescent="0.2">
      <c r="A46" s="246">
        <v>42</v>
      </c>
      <c r="B46" s="235" t="str">
        <f>UPPER(IF($D46="","",VLOOKUP($D46,#REF!,6)))</f>
        <v/>
      </c>
      <c r="C46" s="236" t="str">
        <f>UPPER(IF($D46="","",VLOOKUP($D46,#REF!,7)))</f>
        <v/>
      </c>
      <c r="D46" s="247"/>
      <c r="E46" s="248"/>
      <c r="F46" s="248"/>
      <c r="G46" s="248"/>
      <c r="H46" s="248"/>
      <c r="I46" s="249"/>
      <c r="J46" s="272" t="s">
        <v>110</v>
      </c>
      <c r="K46" s="273"/>
      <c r="L46" s="240" t="s">
        <v>127</v>
      </c>
      <c r="M46" s="259"/>
      <c r="N46" s="240"/>
      <c r="O46" s="266"/>
      <c r="P46" s="240"/>
      <c r="Q46" s="274"/>
      <c r="R46" s="263"/>
      <c r="S46" s="282"/>
      <c r="T46" s="263"/>
      <c r="U46" s="263"/>
    </row>
    <row r="47" spans="1:21" s="245" customFormat="1" ht="15" customHeight="1" x14ac:dyDescent="0.2">
      <c r="A47" s="246">
        <v>43</v>
      </c>
      <c r="B47" s="235" t="str">
        <f>UPPER(IF($D47="","",VLOOKUP($D47,#REF!,6)))</f>
        <v/>
      </c>
      <c r="C47" s="236" t="str">
        <f>UPPER(IF($D47="","",VLOOKUP($D47,#REF!,7)))</f>
        <v/>
      </c>
      <c r="D47" s="247"/>
      <c r="E47" s="248"/>
      <c r="F47" s="248"/>
      <c r="G47" s="248"/>
      <c r="H47" s="248"/>
      <c r="I47" s="252"/>
      <c r="J47" s="248"/>
      <c r="K47" s="267"/>
      <c r="L47" s="322"/>
      <c r="M47" s="323"/>
      <c r="N47" s="240"/>
      <c r="O47" s="266"/>
      <c r="P47" s="240"/>
      <c r="Q47" s="274"/>
      <c r="R47" s="263"/>
      <c r="S47" s="282"/>
      <c r="T47" s="263"/>
      <c r="U47" s="263"/>
    </row>
    <row r="48" spans="1:21" s="245" customFormat="1" ht="15" customHeight="1" x14ac:dyDescent="0.2">
      <c r="A48" s="246">
        <v>44</v>
      </c>
      <c r="B48" s="235" t="str">
        <f>UPPER(IF($D48="","",VLOOKUP($D48,#REF!,6)))</f>
        <v/>
      </c>
      <c r="C48" s="236" t="str">
        <f>UPPER(IF($D48="","",VLOOKUP($D48,#REF!,7)))</f>
        <v/>
      </c>
      <c r="D48" s="247"/>
      <c r="E48" s="248"/>
      <c r="F48" s="248"/>
      <c r="G48" s="248"/>
      <c r="H48" s="248"/>
      <c r="I48" s="249"/>
      <c r="J48" s="283"/>
      <c r="K48" s="259"/>
      <c r="L48" s="287"/>
      <c r="M48" s="258"/>
      <c r="N48" s="302" t="s">
        <v>113</v>
      </c>
      <c r="O48" s="267"/>
      <c r="P48" s="240"/>
      <c r="Q48" s="274"/>
      <c r="R48" s="263"/>
      <c r="S48" s="282"/>
      <c r="T48" s="263"/>
      <c r="U48" s="263"/>
    </row>
    <row r="49" spans="1:21" s="245" customFormat="1" ht="15" customHeight="1" x14ac:dyDescent="0.2">
      <c r="A49" s="246">
        <v>45</v>
      </c>
      <c r="B49" s="235" t="str">
        <f>UPPER(IF($D49="","",VLOOKUP($D49,#REF!,6)))</f>
        <v/>
      </c>
      <c r="C49" s="236" t="str">
        <f>UPPER(IF($D49="","",VLOOKUP($D49,#REF!,7)))</f>
        <v/>
      </c>
      <c r="D49" s="247"/>
      <c r="E49" s="248"/>
      <c r="F49" s="248"/>
      <c r="G49" s="248"/>
      <c r="H49" s="248"/>
      <c r="I49" s="252"/>
      <c r="J49" s="248"/>
      <c r="K49" s="271"/>
      <c r="L49" s="260" t="s">
        <v>111</v>
      </c>
      <c r="M49" s="261"/>
      <c r="N49" s="255" t="s">
        <v>130</v>
      </c>
      <c r="O49" s="259"/>
      <c r="P49" s="240"/>
      <c r="Q49" s="274"/>
      <c r="R49" s="263"/>
      <c r="S49" s="282"/>
      <c r="T49" s="263"/>
      <c r="U49" s="240"/>
    </row>
    <row r="50" spans="1:21" s="245" customFormat="1" ht="15" customHeight="1" x14ac:dyDescent="0.2">
      <c r="A50" s="246">
        <v>46</v>
      </c>
      <c r="B50" s="235" t="str">
        <f>UPPER(IF($D50="","",VLOOKUP($D50,#REF!,6)))</f>
        <v/>
      </c>
      <c r="C50" s="236" t="str">
        <f>UPPER(IF($D50="","",VLOOKUP($D50,#REF!,7)))</f>
        <v/>
      </c>
      <c r="D50" s="247"/>
      <c r="E50" s="248"/>
      <c r="F50" s="248"/>
      <c r="G50" s="248"/>
      <c r="H50" s="248"/>
      <c r="I50" s="249"/>
      <c r="J50" s="272" t="s">
        <v>112</v>
      </c>
      <c r="K50" s="273"/>
      <c r="L50" s="302" t="s">
        <v>113</v>
      </c>
      <c r="M50" s="303"/>
      <c r="N50" s="240"/>
      <c r="O50" s="259"/>
      <c r="P50" s="240"/>
      <c r="Q50" s="274"/>
      <c r="R50" s="263"/>
      <c r="S50" s="282"/>
      <c r="T50" s="263"/>
      <c r="U50" s="328"/>
    </row>
    <row r="51" spans="1:21" s="245" customFormat="1" ht="15" customHeight="1" x14ac:dyDescent="0.2">
      <c r="A51" s="246">
        <v>47</v>
      </c>
      <c r="B51" s="235" t="str">
        <f>UPPER(IF($D51="","",VLOOKUP($D51,#REF!,6)))</f>
        <v/>
      </c>
      <c r="C51" s="236" t="str">
        <f>UPPER(IF($D51="","",VLOOKUP($D51,#REF!,7)))</f>
        <v/>
      </c>
      <c r="D51" s="247"/>
      <c r="E51" s="248"/>
      <c r="F51" s="248"/>
      <c r="G51" s="248"/>
      <c r="H51" s="248"/>
      <c r="I51" s="252"/>
      <c r="J51" s="248"/>
      <c r="K51" s="267"/>
      <c r="L51" s="322"/>
      <c r="M51" s="329"/>
      <c r="N51" s="240"/>
      <c r="O51" s="259"/>
      <c r="P51" s="240"/>
      <c r="Q51" s="274"/>
      <c r="R51" s="263"/>
      <c r="S51" s="304"/>
      <c r="T51" s="263"/>
      <c r="U51" s="328"/>
    </row>
    <row r="52" spans="1:21" s="245" customFormat="1" ht="15" customHeight="1" x14ac:dyDescent="0.2">
      <c r="A52" s="268">
        <v>48</v>
      </c>
      <c r="B52" s="235" t="str">
        <f>UPPER(IF($D52="","",VLOOKUP($D52,#REF!,6)))</f>
        <v/>
      </c>
      <c r="C52" s="236" t="str">
        <f>UPPER(IF($D52="","",VLOOKUP($D52,#REF!,7)))</f>
        <v/>
      </c>
      <c r="D52" s="237"/>
      <c r="E52" s="248"/>
      <c r="F52" s="305"/>
      <c r="G52" s="305"/>
      <c r="H52" s="305"/>
      <c r="I52" s="249"/>
      <c r="J52" s="250"/>
      <c r="K52" s="259"/>
      <c r="L52" s="240"/>
      <c r="M52" s="240"/>
      <c r="N52" s="240"/>
      <c r="O52" s="270"/>
      <c r="P52" s="240"/>
      <c r="Q52" s="279"/>
      <c r="R52" s="263"/>
      <c r="S52" s="302" t="s">
        <v>113</v>
      </c>
      <c r="T52" s="263"/>
      <c r="U52" s="328"/>
    </row>
    <row r="53" spans="1:21" s="245" customFormat="1" ht="15" customHeight="1" x14ac:dyDescent="0.2">
      <c r="A53" s="268">
        <v>49</v>
      </c>
      <c r="B53" s="235" t="str">
        <f>UPPER(IF($D53="","",VLOOKUP($D53,#REF!,6)))</f>
        <v/>
      </c>
      <c r="C53" s="236" t="str">
        <f>UPPER(IF($D53="","",VLOOKUP($D53,#REF!,7)))</f>
        <v/>
      </c>
      <c r="D53" s="237"/>
      <c r="E53" s="248"/>
      <c r="F53" s="248"/>
      <c r="G53" s="248"/>
      <c r="H53" s="248"/>
      <c r="I53" s="239"/>
      <c r="J53" s="299"/>
      <c r="K53" s="259"/>
      <c r="L53" s="240" t="s">
        <v>114</v>
      </c>
      <c r="M53" s="240"/>
      <c r="N53" s="240"/>
      <c r="O53" s="259"/>
      <c r="P53" s="320"/>
      <c r="Q53" s="274"/>
      <c r="R53" s="263"/>
      <c r="S53" s="255" t="s">
        <v>140</v>
      </c>
      <c r="T53" s="263"/>
      <c r="U53" s="263"/>
    </row>
    <row r="54" spans="1:21" s="245" customFormat="1" ht="15" customHeight="1" x14ac:dyDescent="0.2">
      <c r="A54" s="246">
        <v>50</v>
      </c>
      <c r="B54" s="235" t="str">
        <f>UPPER(IF($D54="","",VLOOKUP($D54,#REF!,6)))</f>
        <v/>
      </c>
      <c r="C54" s="236" t="str">
        <f>UPPER(IF($D54="","",VLOOKUP($D54,#REF!,7)))</f>
        <v/>
      </c>
      <c r="D54" s="247"/>
      <c r="E54" s="248"/>
      <c r="F54" s="248"/>
      <c r="G54" s="248"/>
      <c r="H54" s="248"/>
      <c r="I54" s="249"/>
      <c r="J54" s="272" t="s">
        <v>115</v>
      </c>
      <c r="K54" s="273"/>
      <c r="L54" s="253" t="s">
        <v>116</v>
      </c>
      <c r="M54" s="240"/>
      <c r="N54" s="240"/>
      <c r="O54" s="259"/>
      <c r="P54" s="281"/>
      <c r="Q54" s="274"/>
      <c r="R54" s="263"/>
      <c r="S54" s="263"/>
      <c r="T54" s="263"/>
      <c r="U54" s="263"/>
    </row>
    <row r="55" spans="1:21" s="245" customFormat="1" ht="15" customHeight="1" x14ac:dyDescent="0.2">
      <c r="A55" s="246">
        <v>51</v>
      </c>
      <c r="B55" s="235" t="str">
        <f>UPPER(IF($D55="","",VLOOKUP($D55,#REF!,6)))</f>
        <v/>
      </c>
      <c r="C55" s="236" t="str">
        <f>UPPER(IF($D55="","",VLOOKUP($D55,#REF!,7)))</f>
        <v/>
      </c>
      <c r="D55" s="247"/>
      <c r="E55" s="248"/>
      <c r="F55" s="248"/>
      <c r="G55" s="248"/>
      <c r="H55" s="248"/>
      <c r="I55" s="252"/>
      <c r="J55" s="253"/>
      <c r="K55" s="267"/>
      <c r="L55" s="255"/>
      <c r="M55" s="256"/>
      <c r="N55" s="240"/>
      <c r="O55" s="259"/>
      <c r="P55" s="281"/>
      <c r="Q55" s="274"/>
      <c r="R55" s="263"/>
      <c r="S55" s="263"/>
      <c r="T55" s="263"/>
      <c r="U55" s="263"/>
    </row>
    <row r="56" spans="1:21" s="245" customFormat="1" ht="15" customHeight="1" x14ac:dyDescent="0.2">
      <c r="A56" s="246">
        <v>52</v>
      </c>
      <c r="B56" s="235" t="str">
        <f>UPPER(IF($D56="","",VLOOKUP($D56,#REF!,6)))</f>
        <v/>
      </c>
      <c r="C56" s="236" t="str">
        <f>UPPER(IF($D56="","",VLOOKUP($D56,#REF!,7)))</f>
        <v/>
      </c>
      <c r="D56" s="247"/>
      <c r="E56" s="248"/>
      <c r="F56" s="248"/>
      <c r="G56" s="248"/>
      <c r="H56" s="248"/>
      <c r="I56" s="249"/>
      <c r="J56" s="283"/>
      <c r="K56" s="270"/>
      <c r="L56" s="287"/>
      <c r="M56" s="258"/>
      <c r="N56" s="253" t="s">
        <v>128</v>
      </c>
      <c r="O56" s="259"/>
      <c r="P56" s="281"/>
      <c r="Q56" s="274"/>
      <c r="R56" s="263"/>
      <c r="S56" s="263"/>
      <c r="T56" s="263"/>
      <c r="U56" s="263"/>
    </row>
    <row r="57" spans="1:21" s="245" customFormat="1" ht="15" customHeight="1" x14ac:dyDescent="0.2">
      <c r="A57" s="246">
        <v>53</v>
      </c>
      <c r="B57" s="235" t="str">
        <f>UPPER(IF($D57="","",VLOOKUP($D57,#REF!,6)))</f>
        <v/>
      </c>
      <c r="C57" s="236" t="str">
        <f>UPPER(IF($D57="","",VLOOKUP($D57,#REF!,7)))</f>
        <v/>
      </c>
      <c r="D57" s="247"/>
      <c r="E57" s="248"/>
      <c r="F57" s="248"/>
      <c r="G57" s="248"/>
      <c r="H57" s="248"/>
      <c r="I57" s="252"/>
      <c r="J57" s="240"/>
      <c r="K57" s="259"/>
      <c r="L57" s="260" t="s">
        <v>93</v>
      </c>
      <c r="M57" s="271"/>
      <c r="N57" s="166" t="s">
        <v>129</v>
      </c>
      <c r="O57" s="256"/>
      <c r="P57" s="281"/>
      <c r="Q57" s="274"/>
      <c r="R57" s="263"/>
      <c r="S57" s="263"/>
      <c r="T57" s="263"/>
      <c r="U57" s="263"/>
    </row>
    <row r="58" spans="1:21" s="245" customFormat="1" ht="15" customHeight="1" x14ac:dyDescent="0.2">
      <c r="A58" s="246">
        <v>54</v>
      </c>
      <c r="B58" s="235" t="str">
        <f>UPPER(IF($D58="","",VLOOKUP($D58,#REF!,6)))</f>
        <v/>
      </c>
      <c r="C58" s="236" t="str">
        <f>UPPER(IF($D58="","",VLOOKUP($D58,#REF!,7)))</f>
        <v/>
      </c>
      <c r="D58" s="247"/>
      <c r="E58" s="248"/>
      <c r="F58" s="248"/>
      <c r="G58" s="248"/>
      <c r="H58" s="248"/>
      <c r="I58" s="249"/>
      <c r="J58" s="272" t="s">
        <v>117</v>
      </c>
      <c r="K58" s="273"/>
      <c r="L58" s="253" t="s">
        <v>95</v>
      </c>
      <c r="M58" s="265"/>
      <c r="N58" s="240"/>
      <c r="O58" s="266"/>
      <c r="P58" s="281"/>
      <c r="Q58" s="274"/>
      <c r="R58" s="263"/>
      <c r="S58" s="263"/>
      <c r="T58" s="263"/>
      <c r="U58" s="263"/>
    </row>
    <row r="59" spans="1:21" s="245" customFormat="1" ht="15" customHeight="1" x14ac:dyDescent="0.2">
      <c r="A59" s="246">
        <v>55</v>
      </c>
      <c r="B59" s="235" t="str">
        <f>UPPER(IF($D59="","",VLOOKUP($D59,#REF!,6)))</f>
        <v/>
      </c>
      <c r="C59" s="236" t="str">
        <f>UPPER(IF($D59="","",VLOOKUP($D59,#REF!,7)))</f>
        <v/>
      </c>
      <c r="D59" s="247"/>
      <c r="E59" s="248"/>
      <c r="F59" s="248"/>
      <c r="G59" s="248"/>
      <c r="H59" s="248"/>
      <c r="I59" s="252"/>
      <c r="J59" s="253"/>
      <c r="K59" s="267"/>
      <c r="L59" s="322"/>
      <c r="M59" s="329"/>
      <c r="N59" s="240"/>
      <c r="O59" s="266"/>
      <c r="P59" s="281"/>
      <c r="Q59" s="274"/>
      <c r="R59" s="263"/>
      <c r="S59" s="263"/>
      <c r="T59" s="263"/>
      <c r="U59" s="263"/>
    </row>
    <row r="60" spans="1:21" s="245" customFormat="1" ht="15" customHeight="1" x14ac:dyDescent="0.2">
      <c r="A60" s="268">
        <v>56</v>
      </c>
      <c r="B60" s="235" t="str">
        <f>UPPER(IF($D60="","",VLOOKUP($D60,#REF!,6)))</f>
        <v/>
      </c>
      <c r="C60" s="236" t="str">
        <f>UPPER(IF($D60="","",VLOOKUP($D60,#REF!,7)))</f>
        <v/>
      </c>
      <c r="D60" s="237"/>
      <c r="E60" s="248"/>
      <c r="F60" s="248"/>
      <c r="G60" s="248"/>
      <c r="H60" s="248"/>
      <c r="I60" s="249"/>
      <c r="J60" s="283"/>
      <c r="K60" s="259"/>
      <c r="L60" s="269"/>
      <c r="M60" s="270"/>
      <c r="N60" s="240"/>
      <c r="O60" s="258"/>
      <c r="P60" s="253" t="s">
        <v>138</v>
      </c>
      <c r="Q60" s="274"/>
      <c r="R60" s="263"/>
      <c r="S60" s="263"/>
      <c r="T60" s="263"/>
      <c r="U60" s="263"/>
    </row>
    <row r="61" spans="1:21" s="245" customFormat="1" ht="15" customHeight="1" x14ac:dyDescent="0.2">
      <c r="A61" s="268">
        <v>57</v>
      </c>
      <c r="B61" s="235" t="str">
        <f>UPPER(IF($D61="","",VLOOKUP($D61,#REF!,6)))</f>
        <v/>
      </c>
      <c r="C61" s="236" t="str">
        <f>UPPER(IF($D61="","",VLOOKUP($D61,#REF!,7)))</f>
        <v/>
      </c>
      <c r="D61" s="237"/>
      <c r="E61" s="248"/>
      <c r="F61" s="248"/>
      <c r="G61" s="248"/>
      <c r="H61" s="248"/>
      <c r="I61" s="252"/>
      <c r="J61" s="240"/>
      <c r="K61" s="271"/>
      <c r="L61" s="240"/>
      <c r="M61" s="259"/>
      <c r="N61" s="319"/>
      <c r="O61" s="266"/>
      <c r="P61" s="255" t="s">
        <v>139</v>
      </c>
      <c r="Q61" s="285"/>
      <c r="R61" s="263"/>
      <c r="S61" s="263"/>
      <c r="T61" s="263"/>
      <c r="U61" s="263"/>
    </row>
    <row r="62" spans="1:21" s="245" customFormat="1" ht="15" customHeight="1" x14ac:dyDescent="0.2">
      <c r="A62" s="246">
        <v>58</v>
      </c>
      <c r="B62" s="235" t="str">
        <f>UPPER(IF($D62="","",VLOOKUP($D62,#REF!,6)))</f>
        <v/>
      </c>
      <c r="C62" s="236" t="str">
        <f>UPPER(IF($D62="","",VLOOKUP($D62,#REF!,7)))</f>
        <v/>
      </c>
      <c r="D62" s="247"/>
      <c r="E62" s="248"/>
      <c r="F62" s="248"/>
      <c r="G62" s="248"/>
      <c r="H62" s="248"/>
      <c r="I62" s="249"/>
      <c r="J62" s="283"/>
      <c r="K62" s="273"/>
      <c r="L62" s="240"/>
      <c r="M62" s="259"/>
      <c r="N62" s="240"/>
      <c r="O62" s="266"/>
      <c r="P62" s="240"/>
      <c r="Q62" s="262"/>
      <c r="R62" s="263"/>
      <c r="S62" s="263"/>
      <c r="T62" s="263"/>
      <c r="U62" s="263"/>
    </row>
    <row r="63" spans="1:21" s="245" customFormat="1" ht="15" customHeight="1" x14ac:dyDescent="0.2">
      <c r="A63" s="246">
        <v>59</v>
      </c>
      <c r="B63" s="235" t="str">
        <f>UPPER(IF($D63="","",VLOOKUP($D63,#REF!,6)))</f>
        <v/>
      </c>
      <c r="C63" s="236" t="str">
        <f>UPPER(IF($D63="","",VLOOKUP($D63,#REF!,7)))</f>
        <v/>
      </c>
      <c r="D63" s="247"/>
      <c r="E63" s="248"/>
      <c r="F63" s="248"/>
      <c r="G63" s="248"/>
      <c r="H63" s="248"/>
      <c r="I63" s="252"/>
      <c r="J63" s="253"/>
      <c r="K63" s="267"/>
      <c r="L63" s="322"/>
      <c r="M63" s="323"/>
      <c r="N63" s="240" t="s">
        <v>118</v>
      </c>
      <c r="O63" s="266"/>
      <c r="P63" s="240"/>
      <c r="Q63" s="262"/>
      <c r="R63" s="263"/>
      <c r="S63" s="263"/>
      <c r="T63" s="263"/>
      <c r="U63" s="263"/>
    </row>
    <row r="64" spans="1:21" s="245" customFormat="1" ht="15" customHeight="1" x14ac:dyDescent="0.2">
      <c r="A64" s="246">
        <v>60</v>
      </c>
      <c r="B64" s="235" t="str">
        <f>UPPER(IF($D64="","",VLOOKUP($D64,#REF!,6)))</f>
        <v/>
      </c>
      <c r="C64" s="236" t="str">
        <f>UPPER(IF($D64="","",VLOOKUP($D64,#REF!,7)))</f>
        <v/>
      </c>
      <c r="D64" s="247"/>
      <c r="E64" s="248"/>
      <c r="F64" s="248"/>
      <c r="G64" s="248"/>
      <c r="H64" s="248"/>
      <c r="I64" s="249"/>
      <c r="J64" s="283"/>
      <c r="K64" s="259"/>
      <c r="L64" s="306" t="s">
        <v>108</v>
      </c>
      <c r="M64" s="258"/>
      <c r="N64" s="253" t="s">
        <v>119</v>
      </c>
      <c r="O64" s="267"/>
      <c r="P64" s="240"/>
      <c r="Q64" s="262"/>
      <c r="R64" s="263"/>
      <c r="S64" s="263"/>
      <c r="T64" s="263"/>
      <c r="U64" s="263"/>
    </row>
    <row r="65" spans="1:21" s="245" customFormat="1" ht="15" customHeight="1" x14ac:dyDescent="0.2">
      <c r="A65" s="246">
        <v>61</v>
      </c>
      <c r="B65" s="235" t="str">
        <f>UPPER(IF($D65="","",VLOOKUP($D65,#REF!,6)))</f>
        <v/>
      </c>
      <c r="C65" s="236" t="str">
        <f>UPPER(IF($D65="","",VLOOKUP($D65,#REF!,7)))</f>
        <v/>
      </c>
      <c r="D65" s="247"/>
      <c r="E65" s="248"/>
      <c r="F65" s="248"/>
      <c r="G65" s="248"/>
      <c r="H65" s="248"/>
      <c r="I65" s="252"/>
      <c r="J65" s="240"/>
      <c r="K65" s="259"/>
      <c r="L65" s="260"/>
      <c r="M65" s="261"/>
      <c r="N65" s="307"/>
      <c r="O65" s="259"/>
      <c r="P65" s="242"/>
      <c r="Q65" s="243"/>
      <c r="R65" s="244"/>
      <c r="S65" s="263"/>
      <c r="T65" s="263"/>
      <c r="U65" s="263"/>
    </row>
    <row r="66" spans="1:21" s="245" customFormat="1" ht="15" customHeight="1" x14ac:dyDescent="0.2">
      <c r="A66" s="246">
        <v>62</v>
      </c>
      <c r="B66" s="235" t="str">
        <f>UPPER(IF($D66="","",VLOOKUP($D66,#REF!,6)))</f>
        <v/>
      </c>
      <c r="C66" s="236" t="str">
        <f>UPPER(IF($D66="","",VLOOKUP($D66,#REF!,7)))</f>
        <v/>
      </c>
      <c r="D66" s="247"/>
      <c r="E66" s="248"/>
      <c r="F66" s="248"/>
      <c r="G66" s="248"/>
      <c r="H66" s="248"/>
      <c r="I66" s="249"/>
      <c r="J66" s="322"/>
      <c r="K66" s="323"/>
      <c r="L66" s="253"/>
      <c r="M66" s="308"/>
      <c r="N66" s="309"/>
      <c r="O66" s="259"/>
      <c r="P66" s="240"/>
      <c r="Q66" s="262"/>
      <c r="R66" s="263"/>
      <c r="S66" s="263"/>
      <c r="T66" s="263"/>
      <c r="U66" s="263"/>
    </row>
    <row r="67" spans="1:21" s="245" customFormat="1" ht="15" customHeight="1" x14ac:dyDescent="0.2">
      <c r="A67" s="246">
        <v>63</v>
      </c>
      <c r="B67" s="235" t="str">
        <f>UPPER(IF($D67="","",VLOOKUP($D67,#REF!,6)))</f>
        <v/>
      </c>
      <c r="C67" s="236" t="str">
        <f>UPPER(IF($D67="","",VLOOKUP($D67,#REF!,7)))</f>
        <v/>
      </c>
      <c r="D67" s="247"/>
      <c r="E67" s="248"/>
      <c r="F67" s="248"/>
      <c r="G67" s="248"/>
      <c r="H67" s="248"/>
      <c r="I67" s="252"/>
      <c r="J67" s="253"/>
      <c r="K67" s="267"/>
      <c r="L67" s="310"/>
      <c r="M67" s="259"/>
      <c r="N67" s="240"/>
      <c r="O67" s="259"/>
      <c r="P67" s="240"/>
      <c r="Q67" s="262"/>
      <c r="R67" s="263"/>
      <c r="S67" s="263"/>
      <c r="T67" s="263"/>
      <c r="U67" s="263"/>
    </row>
    <row r="68" spans="1:21" s="242" customFormat="1" ht="15" customHeight="1" x14ac:dyDescent="0.2">
      <c r="A68" s="268">
        <v>64</v>
      </c>
      <c r="B68" s="235" t="str">
        <f>UPPER(IF($D68="","",VLOOKUP($D68,#REF!,6)))</f>
        <v/>
      </c>
      <c r="C68" s="236" t="str">
        <f>UPPER(IF($D68="","",VLOOKUP($D68,#REF!,7)))</f>
        <v/>
      </c>
      <c r="D68" s="237"/>
      <c r="E68" s="248"/>
      <c r="F68" s="248"/>
      <c r="G68" s="248"/>
      <c r="H68" s="248"/>
      <c r="I68" s="249"/>
      <c r="J68" s="250"/>
      <c r="K68" s="241"/>
      <c r="M68" s="241"/>
      <c r="N68" s="291"/>
      <c r="O68" s="259"/>
      <c r="P68" s="281"/>
      <c r="Q68" s="262"/>
      <c r="R68" s="240"/>
      <c r="S68" s="240"/>
      <c r="T68" s="259"/>
    </row>
    <row r="69" spans="1:21" x14ac:dyDescent="0.2">
      <c r="D69" s="313"/>
      <c r="E69" s="313"/>
      <c r="F69" s="313"/>
      <c r="G69" s="313"/>
      <c r="H69" s="313"/>
      <c r="I69" s="314"/>
      <c r="J69" s="311"/>
      <c r="K69" s="314"/>
      <c r="L69" s="313"/>
      <c r="M69" s="315"/>
      <c r="N69" s="313"/>
      <c r="O69" s="314"/>
      <c r="P69" s="313"/>
      <c r="Q69" s="315"/>
      <c r="R69" s="313"/>
      <c r="S69" s="313"/>
      <c r="T69" s="313"/>
      <c r="U69" s="313"/>
    </row>
    <row r="70" spans="1:21" x14ac:dyDescent="0.2">
      <c r="A70" s="316"/>
      <c r="B70" s="215" t="s">
        <v>34</v>
      </c>
    </row>
  </sheetData>
  <sheetProtection password="B1C2" sheet="1"/>
  <mergeCells count="17">
    <mergeCell ref="U50:U52"/>
    <mergeCell ref="L51:M51"/>
    <mergeCell ref="L59:M59"/>
    <mergeCell ref="L63:M63"/>
    <mergeCell ref="J66:K66"/>
    <mergeCell ref="U26:U29"/>
    <mergeCell ref="L27:M27"/>
    <mergeCell ref="N33:O33"/>
    <mergeCell ref="L35:M35"/>
    <mergeCell ref="L39:M39"/>
    <mergeCell ref="L47:M47"/>
    <mergeCell ref="B2:E2"/>
    <mergeCell ref="L11:M11"/>
    <mergeCell ref="P13:Q13"/>
    <mergeCell ref="L15:M15"/>
    <mergeCell ref="L19:M19"/>
    <mergeCell ref="L23:M23"/>
  </mergeCells>
  <dataValidations count="3">
    <dataValidation type="list" allowBlank="1" sqref="L67">
      <formula1>$A$77:$A$588</formula1>
    </dataValidation>
    <dataValidation type="list" allowBlank="1" sqref="J8 L27 L63 J66 L59 L35 L47 L51 P13">
      <formula1>#REF!</formula1>
    </dataValidation>
    <dataValidation type="list" allowBlank="1" sqref="N57 L31">
      <formula1>$A$49:$A$554</formula1>
    </dataValidation>
  </dataValidations>
  <pageMargins left="0.70866141732283472" right="0.70866141732283472" top="0.35433070866141736" bottom="0.74803149606299213" header="0.31496062992125984" footer="0.31496062992125984"/>
  <pageSetup paperSize="9" scale="75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Maestra</vt:lpstr>
      <vt:lpstr>Round Robin </vt:lpstr>
      <vt:lpstr>Round Robin (2)</vt:lpstr>
      <vt:lpstr>Eliminación Sencilla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Circuito Colombia FCT</dc:title>
  <dc:subject>Cuadros y Listados Circuito Colombia</dc:subject>
  <dc:creator>Germán Rivas</dc:creator>
  <cp:lastModifiedBy>Antonio</cp:lastModifiedBy>
  <cp:lastPrinted>2019-07-25T23:21:35Z</cp:lastPrinted>
  <dcterms:created xsi:type="dcterms:W3CDTF">2002-04-12T16:07:34Z</dcterms:created>
  <dcterms:modified xsi:type="dcterms:W3CDTF">2019-10-28T18:44:29Z</dcterms:modified>
</cp:coreProperties>
</file>