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Desktop\2DO RANKING DEPARTAMENTAL 2020\CUADROS\"/>
    </mc:Choice>
  </mc:AlternateContent>
  <bookViews>
    <workbookView xWindow="0" yWindow="0" windowWidth="20490" windowHeight="7665" activeTab="1"/>
  </bookViews>
  <sheets>
    <sheet name="Maestra" sheetId="1" r:id="rId1"/>
    <sheet name="Round Robin " sheetId="16" r:id="rId2"/>
    <sheet name="Round Robin  (2)" sheetId="25" r:id="rId3"/>
    <sheet name="Eliminación Sencilla" sheetId="18" r:id="rId4"/>
    <sheet name="Hoja1" sheetId="24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4" i="25" l="1"/>
  <c r="AE34" i="25"/>
  <c r="AF33" i="25"/>
  <c r="AE33" i="25"/>
  <c r="AF32" i="25"/>
  <c r="AE32" i="25"/>
  <c r="AF31" i="25"/>
  <c r="AE31" i="25"/>
  <c r="AF27" i="25"/>
  <c r="AE27" i="25"/>
  <c r="AF26" i="25"/>
  <c r="AE26" i="25"/>
  <c r="AF25" i="25"/>
  <c r="AE25" i="25"/>
  <c r="AF24" i="25"/>
  <c r="AE24" i="25"/>
  <c r="AF20" i="25"/>
  <c r="AE20" i="25"/>
  <c r="AF19" i="25"/>
  <c r="AE19" i="25"/>
  <c r="AF18" i="25"/>
  <c r="AE18" i="25"/>
  <c r="AF17" i="25"/>
  <c r="AE17" i="25"/>
  <c r="AF13" i="25"/>
  <c r="AE13" i="25"/>
  <c r="AF12" i="25"/>
  <c r="AE12" i="25"/>
  <c r="AF11" i="25"/>
  <c r="AE11" i="25"/>
  <c r="AF10" i="25"/>
  <c r="AE10" i="25"/>
  <c r="AD7" i="25"/>
  <c r="C7" i="25"/>
  <c r="E6" i="25"/>
  <c r="E5" i="25"/>
  <c r="E4" i="25"/>
  <c r="E3" i="25"/>
  <c r="E2" i="25"/>
  <c r="B5" i="18" l="1"/>
  <c r="C5" i="18"/>
  <c r="B6" i="18"/>
  <c r="C6" i="18"/>
  <c r="B7" i="18"/>
  <c r="C7" i="18"/>
  <c r="B8" i="18"/>
  <c r="C8" i="18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B21" i="18"/>
  <c r="C21" i="18"/>
  <c r="B22" i="18"/>
  <c r="C22" i="18"/>
  <c r="B23" i="18"/>
  <c r="C23" i="18"/>
  <c r="B24" i="18"/>
  <c r="C24" i="18"/>
  <c r="B25" i="18"/>
  <c r="C25" i="18"/>
  <c r="B26" i="18"/>
  <c r="C26" i="18"/>
  <c r="B27" i="18"/>
  <c r="C27" i="18"/>
  <c r="B28" i="18"/>
  <c r="C28" i="18"/>
  <c r="B29" i="18"/>
  <c r="C29" i="18"/>
  <c r="B30" i="18"/>
  <c r="C30" i="18"/>
  <c r="B31" i="18"/>
  <c r="C31" i="18"/>
  <c r="B32" i="18"/>
  <c r="C32" i="18"/>
  <c r="B33" i="18"/>
  <c r="C33" i="18"/>
  <c r="B34" i="18"/>
  <c r="C34" i="18"/>
  <c r="B35" i="18"/>
  <c r="C35" i="18"/>
  <c r="B36" i="18"/>
  <c r="C36" i="18"/>
  <c r="B37" i="18"/>
  <c r="C37" i="18"/>
  <c r="B38" i="18"/>
  <c r="C38" i="18"/>
  <c r="B39" i="18"/>
  <c r="C39" i="18"/>
  <c r="B40" i="18"/>
  <c r="C40" i="18"/>
  <c r="B41" i="18"/>
  <c r="C41" i="18"/>
  <c r="B42" i="18"/>
  <c r="C42" i="18"/>
  <c r="B43" i="18"/>
  <c r="C43" i="18"/>
  <c r="B44" i="18"/>
  <c r="C44" i="18"/>
  <c r="B45" i="18"/>
  <c r="C45" i="18"/>
  <c r="B46" i="18"/>
  <c r="C46" i="18"/>
  <c r="B47" i="18"/>
  <c r="C47" i="18"/>
  <c r="B48" i="18"/>
  <c r="C48" i="18"/>
  <c r="B49" i="18"/>
  <c r="C49" i="18"/>
  <c r="B50" i="18"/>
  <c r="C50" i="18"/>
  <c r="B51" i="18"/>
  <c r="C51" i="18"/>
  <c r="B52" i="18"/>
  <c r="C52" i="18"/>
  <c r="B53" i="18"/>
  <c r="C53" i="18"/>
  <c r="B54" i="18"/>
  <c r="C54" i="18"/>
  <c r="B55" i="18"/>
  <c r="C55" i="18"/>
  <c r="B56" i="18"/>
  <c r="C56" i="18"/>
  <c r="B57" i="18"/>
  <c r="C57" i="18"/>
  <c r="B58" i="18"/>
  <c r="C58" i="18"/>
  <c r="B59" i="18"/>
  <c r="C59" i="18"/>
  <c r="B60" i="18"/>
  <c r="C60" i="18"/>
  <c r="B61" i="18"/>
  <c r="C61" i="18"/>
  <c r="B62" i="18"/>
  <c r="C62" i="18"/>
  <c r="B63" i="18"/>
  <c r="C63" i="18"/>
  <c r="B64" i="18"/>
  <c r="C64" i="18"/>
  <c r="B65" i="18"/>
  <c r="C65" i="18"/>
  <c r="B66" i="18"/>
  <c r="C66" i="18"/>
  <c r="B67" i="18"/>
  <c r="C67" i="18"/>
  <c r="B68" i="18"/>
  <c r="C68" i="18"/>
  <c r="E2" i="16"/>
  <c r="E3" i="16"/>
  <c r="E4" i="16"/>
  <c r="E5" i="16"/>
  <c r="E6" i="16"/>
  <c r="C7" i="16"/>
  <c r="AD7" i="16"/>
  <c r="AE10" i="16"/>
  <c r="AF10" i="16"/>
  <c r="AE11" i="16"/>
  <c r="AF11" i="16"/>
  <c r="AE12" i="16"/>
  <c r="AF12" i="16"/>
  <c r="AE13" i="16"/>
  <c r="AF13" i="16"/>
  <c r="AE17" i="16"/>
  <c r="AF17" i="16"/>
  <c r="AE18" i="16"/>
  <c r="AF18" i="16"/>
  <c r="AE19" i="16"/>
  <c r="AF19" i="16"/>
  <c r="AE20" i="16"/>
  <c r="AF20" i="16"/>
  <c r="AE24" i="16"/>
  <c r="AF24" i="16"/>
  <c r="AE25" i="16"/>
  <c r="AF25" i="16"/>
  <c r="AE26" i="16"/>
  <c r="AF26" i="16"/>
  <c r="AE27" i="16"/>
  <c r="AF27" i="16"/>
  <c r="AE31" i="16"/>
  <c r="AF31" i="16"/>
  <c r="AE32" i="16"/>
  <c r="AF32" i="16"/>
  <c r="AE33" i="16"/>
  <c r="AF33" i="16"/>
  <c r="AE34" i="16"/>
  <c r="AF34" i="16"/>
</calcChain>
</file>

<file path=xl/comments1.xml><?xml version="1.0" encoding="utf-8"?>
<comments xmlns="http://schemas.openxmlformats.org/spreadsheetml/2006/main">
  <authors>
    <author>GERMAN RIVAS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 shapeId="0">
      <text/>
    </comment>
    <comment ref="M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/>
    </comment>
    <comment ref="O1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/>
    </comment>
    <comment ref="K1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>
      <text/>
    </comment>
    <comment ref="K1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/>
    </comment>
    <comment ref="Q2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 shapeId="0">
      <text/>
    </comment>
    <comment ref="M2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 shapeId="0">
      <text/>
    </comment>
    <comment ref="K2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 shapeId="0">
      <text/>
    </comment>
    <comment ref="O2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0" shapeId="0">
      <text/>
    </comment>
    <comment ref="K3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<sst xmlns="http://schemas.openxmlformats.org/spreadsheetml/2006/main" count="180" uniqueCount="91">
  <si>
    <t>TORNEO</t>
  </si>
  <si>
    <t>CIUDAD</t>
  </si>
  <si>
    <t>FECHA</t>
  </si>
  <si>
    <t>SUPERFICIE</t>
  </si>
  <si>
    <t>CLASE</t>
  </si>
  <si>
    <t>CATEGORIA</t>
  </si>
  <si>
    <t>HOJA MAESTRA</t>
  </si>
  <si>
    <t>Torneo</t>
  </si>
  <si>
    <t>Clase</t>
  </si>
  <si>
    <t>Fecha</t>
  </si>
  <si>
    <t>Categoría</t>
  </si>
  <si>
    <t>Ciudad</t>
  </si>
  <si>
    <t>Liga</t>
  </si>
  <si>
    <t>Rank</t>
  </si>
  <si>
    <t>SEDE</t>
  </si>
  <si>
    <t>ESTA HOJA LLENA EL ENCABEZAMIENTO DE TODAS LAS OTRAS, NO LA BORRE NI LA ELIMINE</t>
  </si>
  <si>
    <r>
      <t xml:space="preserve">EN TODO ESTE ARCHIVO, ESCRIBA SOLO EN LAS </t>
    </r>
    <r>
      <rPr>
        <b/>
        <sz val="14"/>
        <color indexed="55"/>
        <rFont val="Arial"/>
        <family val="2"/>
      </rPr>
      <t>AREAS GRISES</t>
    </r>
  </si>
  <si>
    <r>
      <t xml:space="preserve">CUANDO LLENE LAS </t>
    </r>
    <r>
      <rPr>
        <b/>
        <sz val="14"/>
        <color indexed="55"/>
        <rFont val="Arial"/>
        <family val="2"/>
      </rPr>
      <t>AREAS GRISES</t>
    </r>
    <r>
      <rPr>
        <b/>
        <sz val="14"/>
        <color indexed="10"/>
        <rFont val="Arial"/>
        <family val="2"/>
      </rPr>
      <t xml:space="preserve"> DE ESTA HOJA, </t>
    </r>
    <r>
      <rPr>
        <b/>
        <i/>
        <u/>
        <sz val="14"/>
        <color indexed="10"/>
        <rFont val="Arial"/>
        <family val="2"/>
      </rPr>
      <t>GUARDE COMO</t>
    </r>
    <r>
      <rPr>
        <b/>
        <sz val="14"/>
        <color indexed="10"/>
        <rFont val="Arial"/>
        <family val="2"/>
      </rPr>
      <t xml:space="preserve"> (Nombre que quiera darle) </t>
    </r>
  </si>
  <si>
    <t>Sede</t>
  </si>
  <si>
    <t>SENCILLOS CUADRO PRINCIPAL</t>
  </si>
  <si>
    <t>SENCILLOS CUADRO DE ROUND ROBIN</t>
  </si>
  <si>
    <t>N°</t>
  </si>
  <si>
    <t>NOMBRE</t>
  </si>
  <si>
    <t>PUNTOS</t>
  </si>
  <si>
    <t>% SETS</t>
  </si>
  <si>
    <t>% GAMES</t>
  </si>
  <si>
    <t>PUESTO</t>
  </si>
  <si>
    <t>Y CONTINUE CON SU TRABAJO EN LAS OTRAS HOJAS. RECUERDE, EN TODAS LAS HOJAS, SÓLO PODRA</t>
  </si>
  <si>
    <t>ESCRIBIR EN LAS AREAS GRISES.</t>
  </si>
  <si>
    <t>D/M/A</t>
  </si>
  <si>
    <t xml:space="preserve">SENCILLOS </t>
  </si>
  <si>
    <t xml:space="preserve">PAOLA A CHINCHILLA </t>
  </si>
  <si>
    <t xml:space="preserve">POLVO DE LADRILLO </t>
  </si>
  <si>
    <t>W/0</t>
  </si>
  <si>
    <t>Sencillos</t>
  </si>
  <si>
    <t>Bucaramanga</t>
  </si>
  <si>
    <t>SEGUNDA</t>
  </si>
  <si>
    <t>COORDINADORA</t>
  </si>
  <si>
    <t>LIGA SANTANDEREANA DE TENIS</t>
  </si>
  <si>
    <t xml:space="preserve">Liga Santandereana de Tenis </t>
  </si>
  <si>
    <t>CUADRO NO. 1</t>
  </si>
  <si>
    <t>CUADRO NO. 2</t>
  </si>
  <si>
    <t>CUADRO NO. 3</t>
  </si>
  <si>
    <t>CUADRO NO. 4</t>
  </si>
  <si>
    <t>BUCARAMANGA</t>
  </si>
  <si>
    <t>2DA</t>
  </si>
  <si>
    <t>IND</t>
  </si>
  <si>
    <t>LT</t>
  </si>
  <si>
    <t>VS</t>
  </si>
  <si>
    <t>MT</t>
  </si>
  <si>
    <t>TAJ</t>
  </si>
  <si>
    <t xml:space="preserve">PAULO CESAR RODRIGUEZ </t>
  </si>
  <si>
    <t>PN</t>
  </si>
  <si>
    <t xml:space="preserve">FABIAN FARFAN </t>
  </si>
  <si>
    <t xml:space="preserve">RAFAEL JOSE BRIÑEZ </t>
  </si>
  <si>
    <t>CUADRO NO. 5</t>
  </si>
  <si>
    <t>CUADRO NO. 6</t>
  </si>
  <si>
    <t>CUADRO NO. 7</t>
  </si>
  <si>
    <t>CUADRO NO. 8</t>
  </si>
  <si>
    <t>2DO RANKING DEPARTAMENTAL 2020</t>
  </si>
  <si>
    <t>17 OCT - 02 NOV</t>
  </si>
  <si>
    <t xml:space="preserve">FELIX A. SARMIENTO </t>
  </si>
  <si>
    <t>CAMILO DELGADO B.</t>
  </si>
  <si>
    <t xml:space="preserve">CARLOS MAURICIO BRIÑEZ </t>
  </si>
  <si>
    <t xml:space="preserve">SANTIAGO VALBUENA AYALA </t>
  </si>
  <si>
    <t xml:space="preserve">AILIN SARAY DURAN </t>
  </si>
  <si>
    <t>ANDRES DAVID GAVIRIA</t>
  </si>
  <si>
    <t>JONATHAN ADARME MAYORGA</t>
  </si>
  <si>
    <t>JOSE ARI OJEDA MURCIA</t>
  </si>
  <si>
    <t xml:space="preserve">ANDRES FELIPE BATTLE </t>
  </si>
  <si>
    <t xml:space="preserve">JUAN FERNANDO PLATA </t>
  </si>
  <si>
    <t xml:space="preserve">JAVIER ENRIQUE RAMIREZ </t>
  </si>
  <si>
    <t xml:space="preserve">USTA </t>
  </si>
  <si>
    <t>JERONIMO PEDRAZA RONDON</t>
  </si>
  <si>
    <t xml:space="preserve">FT </t>
  </si>
  <si>
    <t>LUIS FERNANDO RAMIREZ C.</t>
  </si>
  <si>
    <t xml:space="preserve">AUGUSTO CORNEJO ZARATE </t>
  </si>
  <si>
    <t>JULIO MARIO PARRA</t>
  </si>
  <si>
    <t>ACET</t>
  </si>
  <si>
    <t>ANDRES FERNANDO PEÑA M.</t>
  </si>
  <si>
    <t>CU</t>
  </si>
  <si>
    <t>DANIEL ACEVEDO FRANCO</t>
  </si>
  <si>
    <t>CESAR AUGUSTO HERNANDEZ C</t>
  </si>
  <si>
    <t>FT</t>
  </si>
  <si>
    <t>OSCAR ALEJANDRO LOPEZ RIVERA</t>
  </si>
  <si>
    <t>ABRAHAM MONTILLA</t>
  </si>
  <si>
    <t xml:space="preserve">HERMES LOPEZ REYES </t>
  </si>
  <si>
    <t xml:space="preserve">ALVARO ENRIQUE GALVIS </t>
  </si>
  <si>
    <t>SEBASTIAN FELIPE CASTRO</t>
  </si>
  <si>
    <t>FABIAN GIRALDO</t>
  </si>
  <si>
    <t>ALEJANDRO MANOSALVA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</si>
</sst>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\-yyyy"/>
  </numFmts>
  <fonts count="61" x14ac:knownFonts="1">
    <font>
      <sz val="10"/>
      <name val="Arial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color indexed="5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sz val="8"/>
      <color indexed="33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33"/>
      <name val="Arial"/>
      <family val="2"/>
    </font>
    <font>
      <b/>
      <i/>
      <u/>
      <sz val="14"/>
      <color indexed="10"/>
      <name val="Arial"/>
      <family val="2"/>
    </font>
    <font>
      <b/>
      <sz val="14"/>
      <color indexed="55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color indexed="22"/>
      <name val="Arial"/>
      <family val="2"/>
    </font>
    <font>
      <sz val="12"/>
      <color indexed="9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b/>
      <sz val="12"/>
      <color theme="1"/>
      <name val="Arial"/>
      <family val="2"/>
    </font>
    <font>
      <sz val="8"/>
      <color theme="0" tint="-0.1499984740745262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36" fillId="0" borderId="0"/>
  </cellStyleXfs>
  <cellXfs count="32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49" fontId="11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left"/>
    </xf>
    <xf numFmtId="49" fontId="13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49" fontId="15" fillId="0" borderId="0" xfId="0" applyNumberFormat="1" applyFont="1"/>
    <xf numFmtId="0" fontId="14" fillId="0" borderId="0" xfId="0" applyFont="1"/>
    <xf numFmtId="49" fontId="16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0" fillId="0" borderId="0" xfId="0" applyFill="1"/>
    <xf numFmtId="0" fontId="18" fillId="0" borderId="0" xfId="0" applyFont="1"/>
    <xf numFmtId="0" fontId="15" fillId="0" borderId="0" xfId="0" applyFont="1"/>
    <xf numFmtId="0" fontId="15" fillId="0" borderId="0" xfId="0" applyNumberFormat="1" applyFont="1"/>
    <xf numFmtId="0" fontId="1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/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vertical="top"/>
    </xf>
    <xf numFmtId="49" fontId="12" fillId="0" borderId="0" xfId="0" applyNumberFormat="1" applyFont="1" applyAlignment="1">
      <alignment vertical="top"/>
    </xf>
    <xf numFmtId="0" fontId="7" fillId="0" borderId="0" xfId="0" applyNumberFormat="1" applyFont="1"/>
    <xf numFmtId="0" fontId="27" fillId="0" borderId="0" xfId="0" applyNumberFormat="1" applyFont="1" applyAlignment="1">
      <alignment horizontal="center"/>
    </xf>
    <xf numFmtId="49" fontId="19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28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Border="1" applyAlignment="1">
      <alignment horizontal="center" vertical="top"/>
    </xf>
    <xf numFmtId="0" fontId="12" fillId="0" borderId="0" xfId="2" applyFont="1" applyBorder="1" applyAlignment="1">
      <alignment vertical="top"/>
    </xf>
    <xf numFmtId="49" fontId="12" fillId="0" borderId="0" xfId="2" applyNumberFormat="1" applyFont="1" applyBorder="1" applyAlignment="1">
      <alignment vertical="top"/>
    </xf>
    <xf numFmtId="49" fontId="13" fillId="0" borderId="0" xfId="2" applyNumberFormat="1" applyFont="1" applyBorder="1" applyAlignment="1">
      <alignment vertical="top"/>
    </xf>
    <xf numFmtId="49" fontId="11" fillId="0" borderId="0" xfId="2" applyNumberFormat="1" applyFont="1" applyBorder="1" applyAlignment="1">
      <alignment horizontal="left"/>
    </xf>
    <xf numFmtId="49" fontId="12" fillId="0" borderId="0" xfId="2" applyNumberFormat="1" applyFont="1" applyAlignment="1">
      <alignment vertical="top"/>
    </xf>
    <xf numFmtId="49" fontId="13" fillId="0" borderId="0" xfId="2" applyNumberFormat="1" applyFont="1" applyAlignment="1">
      <alignment vertical="top"/>
    </xf>
    <xf numFmtId="0" fontId="37" fillId="0" borderId="0" xfId="2" applyNumberFormat="1" applyFont="1" applyFill="1" applyBorder="1" applyAlignment="1">
      <alignment vertical="center"/>
    </xf>
    <xf numFmtId="0" fontId="38" fillId="0" borderId="0" xfId="2" applyNumberFormat="1" applyFont="1" applyAlignment="1" applyProtection="1">
      <alignment horizontal="center" vertical="center"/>
    </xf>
    <xf numFmtId="0" fontId="39" fillId="0" borderId="0" xfId="2" applyFont="1" applyAlignment="1">
      <alignment vertical="center"/>
    </xf>
    <xf numFmtId="0" fontId="37" fillId="0" borderId="0" xfId="2" applyNumberFormat="1" applyFont="1" applyAlignment="1">
      <alignment horizontal="center" vertical="center"/>
    </xf>
    <xf numFmtId="0" fontId="39" fillId="0" borderId="0" xfId="2" applyNumberFormat="1" applyFont="1" applyAlignment="1">
      <alignment vertical="center"/>
    </xf>
    <xf numFmtId="0" fontId="40" fillId="0" borderId="0" xfId="2" applyNumberFormat="1" applyFont="1" applyAlignment="1">
      <alignment vertical="center"/>
    </xf>
    <xf numFmtId="49" fontId="37" fillId="0" borderId="0" xfId="2" applyNumberFormat="1" applyFont="1" applyBorder="1" applyAlignment="1">
      <alignment horizontal="left" vertical="center"/>
    </xf>
    <xf numFmtId="49" fontId="40" fillId="0" borderId="0" xfId="2" applyNumberFormat="1" applyFont="1" applyAlignment="1">
      <alignment vertical="center"/>
    </xf>
    <xf numFmtId="0" fontId="41" fillId="0" borderId="0" xfId="2" applyNumberFormat="1" applyFont="1" applyAlignment="1">
      <alignment horizontal="center" vertical="center"/>
    </xf>
    <xf numFmtId="0" fontId="37" fillId="0" borderId="0" xfId="2" applyNumberFormat="1" applyFont="1" applyFill="1" applyBorder="1" applyAlignment="1">
      <alignment horizontal="center" vertical="center"/>
    </xf>
    <xf numFmtId="0" fontId="37" fillId="0" borderId="0" xfId="2" applyNumberFormat="1" applyFont="1" applyFill="1" applyAlignment="1">
      <alignment vertical="center"/>
    </xf>
    <xf numFmtId="0" fontId="39" fillId="0" borderId="0" xfId="2" applyFont="1" applyFill="1" applyBorder="1" applyAlignment="1">
      <alignment vertical="center"/>
    </xf>
    <xf numFmtId="0" fontId="42" fillId="0" borderId="0" xfId="2" applyNumberFormat="1" applyFont="1" applyFill="1" applyBorder="1" applyAlignment="1">
      <alignment vertical="center"/>
    </xf>
    <xf numFmtId="49" fontId="37" fillId="0" borderId="0" xfId="2" applyNumberFormat="1" applyFont="1" applyFill="1" applyBorder="1" applyAlignment="1">
      <alignment vertical="center"/>
    </xf>
    <xf numFmtId="49" fontId="42" fillId="0" borderId="0" xfId="2" applyNumberFormat="1" applyFont="1" applyFill="1" applyAlignment="1">
      <alignment vertical="center"/>
    </xf>
    <xf numFmtId="164" fontId="41" fillId="0" borderId="0" xfId="2" applyNumberFormat="1" applyFont="1" applyFill="1" applyBorder="1" applyAlignment="1">
      <alignment vertical="center"/>
    </xf>
    <xf numFmtId="49" fontId="43" fillId="0" borderId="0" xfId="2" applyNumberFormat="1" applyFont="1" applyFill="1" applyBorder="1" applyAlignment="1">
      <alignment horizontal="right" vertical="center"/>
    </xf>
    <xf numFmtId="0" fontId="37" fillId="0" borderId="0" xfId="2" applyNumberFormat="1" applyFont="1" applyAlignment="1">
      <alignment vertical="center"/>
    </xf>
    <xf numFmtId="0" fontId="44" fillId="0" borderId="0" xfId="3" applyFont="1" applyBorder="1" applyAlignment="1">
      <alignment horizontal="center" vertical="center"/>
    </xf>
    <xf numFmtId="0" fontId="44" fillId="0" borderId="0" xfId="3" applyFont="1" applyBorder="1" applyAlignment="1">
      <alignment horizontal="left" vertical="center"/>
    </xf>
    <xf numFmtId="0" fontId="45" fillId="0" borderId="0" xfId="3" applyFont="1" applyBorder="1" applyAlignment="1">
      <alignment horizontal="center" vertical="center"/>
    </xf>
    <xf numFmtId="2" fontId="44" fillId="0" borderId="0" xfId="3" applyNumberFormat="1" applyFont="1" applyBorder="1" applyAlignment="1">
      <alignment horizontal="center" vertical="center"/>
    </xf>
    <xf numFmtId="0" fontId="44" fillId="0" borderId="0" xfId="3" applyFont="1" applyAlignment="1">
      <alignment vertical="center"/>
    </xf>
    <xf numFmtId="15" fontId="45" fillId="0" borderId="0" xfId="3" applyNumberFormat="1" applyFont="1" applyBorder="1" applyAlignment="1">
      <alignment horizontal="right" vertical="center"/>
    </xf>
    <xf numFmtId="0" fontId="44" fillId="0" borderId="0" xfId="3" applyFont="1" applyAlignment="1">
      <alignment horizontal="center" vertical="center"/>
    </xf>
    <xf numFmtId="0" fontId="36" fillId="0" borderId="0" xfId="3"/>
    <xf numFmtId="0" fontId="36" fillId="0" borderId="0" xfId="3" applyAlignment="1">
      <alignment horizontal="center"/>
    </xf>
    <xf numFmtId="0" fontId="36" fillId="0" borderId="0" xfId="3" applyAlignment="1">
      <alignment horizontal="left"/>
    </xf>
    <xf numFmtId="0" fontId="44" fillId="0" borderId="4" xfId="3" applyFont="1" applyBorder="1" applyAlignment="1">
      <alignment horizontal="center"/>
    </xf>
    <xf numFmtId="0" fontId="44" fillId="0" borderId="4" xfId="3" applyFont="1" applyBorder="1" applyAlignment="1">
      <alignment horizontal="left"/>
    </xf>
    <xf numFmtId="0" fontId="44" fillId="0" borderId="5" xfId="3" applyFont="1" applyBorder="1" applyAlignment="1">
      <alignment horizontal="center"/>
    </xf>
    <xf numFmtId="0" fontId="44" fillId="0" borderId="6" xfId="3" applyFont="1" applyBorder="1" applyAlignment="1">
      <alignment horizontal="center"/>
    </xf>
    <xf numFmtId="0" fontId="44" fillId="0" borderId="0" xfId="3" applyFont="1" applyAlignment="1">
      <alignment horizontal="center"/>
    </xf>
    <xf numFmtId="0" fontId="44" fillId="0" borderId="7" xfId="3" applyFont="1" applyBorder="1" applyAlignment="1">
      <alignment horizontal="center"/>
    </xf>
    <xf numFmtId="0" fontId="46" fillId="0" borderId="7" xfId="2" applyNumberFormat="1" applyFont="1" applyFill="1" applyBorder="1" applyAlignment="1">
      <alignment horizontal="center"/>
    </xf>
    <xf numFmtId="0" fontId="44" fillId="0" borderId="8" xfId="3" applyFont="1" applyBorder="1" applyAlignment="1">
      <alignment horizontal="center"/>
    </xf>
    <xf numFmtId="0" fontId="44" fillId="0" borderId="9" xfId="3" applyFont="1" applyBorder="1" applyAlignment="1">
      <alignment horizontal="center"/>
    </xf>
    <xf numFmtId="0" fontId="44" fillId="0" borderId="10" xfId="3" applyFont="1" applyBorder="1" applyAlignment="1">
      <alignment horizontal="center"/>
    </xf>
    <xf numFmtId="0" fontId="44" fillId="0" borderId="11" xfId="3" applyFont="1" applyBorder="1" applyAlignment="1">
      <alignment horizontal="center"/>
    </xf>
    <xf numFmtId="2" fontId="44" fillId="0" borderId="11" xfId="3" applyNumberFormat="1" applyFont="1" applyBorder="1" applyAlignment="1">
      <alignment horizontal="center"/>
    </xf>
    <xf numFmtId="0" fontId="44" fillId="0" borderId="0" xfId="3" applyFont="1"/>
    <xf numFmtId="0" fontId="44" fillId="0" borderId="12" xfId="3" applyFont="1" applyBorder="1" applyAlignment="1">
      <alignment horizontal="center"/>
    </xf>
    <xf numFmtId="0" fontId="46" fillId="0" borderId="13" xfId="2" applyNumberFormat="1" applyFont="1" applyFill="1" applyBorder="1" applyAlignment="1">
      <alignment horizontal="center"/>
    </xf>
    <xf numFmtId="2" fontId="44" fillId="0" borderId="14" xfId="3" applyNumberFormat="1" applyFont="1" applyBorder="1" applyAlignment="1">
      <alignment horizontal="center"/>
    </xf>
    <xf numFmtId="0" fontId="44" fillId="0" borderId="15" xfId="3" applyFont="1" applyBorder="1" applyAlignment="1">
      <alignment horizontal="center"/>
    </xf>
    <xf numFmtId="0" fontId="44" fillId="0" borderId="16" xfId="3" applyFont="1" applyBorder="1" applyAlignment="1">
      <alignment horizontal="center"/>
    </xf>
    <xf numFmtId="0" fontId="44" fillId="0" borderId="17" xfId="3" applyFont="1" applyBorder="1" applyAlignment="1">
      <alignment horizontal="center"/>
    </xf>
    <xf numFmtId="2" fontId="44" fillId="0" borderId="17" xfId="3" applyNumberFormat="1" applyFont="1" applyBorder="1" applyAlignment="1">
      <alignment horizontal="center"/>
    </xf>
    <xf numFmtId="0" fontId="44" fillId="0" borderId="0" xfId="3" applyFont="1" applyBorder="1" applyAlignment="1">
      <alignment horizontal="center"/>
    </xf>
    <xf numFmtId="0" fontId="44" fillId="0" borderId="0" xfId="3" applyFont="1" applyBorder="1" applyAlignment="1">
      <alignment horizontal="left"/>
    </xf>
    <xf numFmtId="2" fontId="44" fillId="0" borderId="0" xfId="3" applyNumberFormat="1" applyFont="1" applyBorder="1" applyAlignment="1">
      <alignment horizontal="center"/>
    </xf>
    <xf numFmtId="0" fontId="44" fillId="0" borderId="18" xfId="3" applyFont="1" applyFill="1" applyBorder="1" applyAlignment="1">
      <alignment horizontal="center"/>
    </xf>
    <xf numFmtId="0" fontId="48" fillId="0" borderId="0" xfId="3" applyFont="1" applyAlignment="1">
      <alignment horizontal="left"/>
    </xf>
    <xf numFmtId="0" fontId="49" fillId="0" borderId="13" xfId="2" applyNumberFormat="1" applyFont="1" applyFill="1" applyBorder="1" applyAlignment="1">
      <alignment horizontal="center"/>
    </xf>
    <xf numFmtId="0" fontId="49" fillId="0" borderId="19" xfId="2" applyNumberFormat="1" applyFont="1" applyFill="1" applyBorder="1" applyAlignment="1">
      <alignment horizontal="center"/>
    </xf>
    <xf numFmtId="0" fontId="50" fillId="0" borderId="20" xfId="3" applyFont="1" applyBorder="1" applyAlignment="1">
      <alignment horizontal="center"/>
    </xf>
    <xf numFmtId="0" fontId="50" fillId="0" borderId="21" xfId="3" applyFont="1" applyBorder="1" applyAlignment="1">
      <alignment horizontal="center"/>
    </xf>
    <xf numFmtId="0" fontId="50" fillId="0" borderId="14" xfId="3" applyFont="1" applyBorder="1" applyAlignment="1">
      <alignment horizontal="center"/>
    </xf>
    <xf numFmtId="0" fontId="50" fillId="0" borderId="22" xfId="3" applyFont="1" applyBorder="1" applyAlignment="1">
      <alignment horizontal="center"/>
    </xf>
    <xf numFmtId="0" fontId="50" fillId="0" borderId="16" xfId="3" applyFont="1" applyBorder="1" applyAlignment="1">
      <alignment horizontal="center"/>
    </xf>
    <xf numFmtId="0" fontId="50" fillId="0" borderId="17" xfId="3" applyFont="1" applyBorder="1" applyAlignment="1">
      <alignment horizontal="center"/>
    </xf>
    <xf numFmtId="0" fontId="50" fillId="0" borderId="3" xfId="3" applyFont="1" applyBorder="1" applyAlignment="1">
      <alignment horizontal="center"/>
    </xf>
    <xf numFmtId="0" fontId="50" fillId="0" borderId="2" xfId="3" applyFont="1" applyBorder="1" applyAlignment="1">
      <alignment horizontal="center"/>
    </xf>
    <xf numFmtId="0" fontId="50" fillId="0" borderId="23" xfId="3" applyFont="1" applyBorder="1" applyAlignment="1">
      <alignment horizontal="center"/>
    </xf>
    <xf numFmtId="0" fontId="44" fillId="0" borderId="13" xfId="3" applyFont="1" applyBorder="1" applyAlignment="1">
      <alignment horizontal="center"/>
    </xf>
    <xf numFmtId="2" fontId="44" fillId="0" borderId="12" xfId="3" applyNumberFormat="1" applyFont="1" applyBorder="1" applyAlignment="1">
      <alignment horizontal="center"/>
    </xf>
    <xf numFmtId="0" fontId="47" fillId="2" borderId="7" xfId="2" applyNumberFormat="1" applyFont="1" applyFill="1" applyBorder="1" applyAlignment="1" applyProtection="1">
      <protection locked="0"/>
    </xf>
    <xf numFmtId="0" fontId="29" fillId="2" borderId="12" xfId="2" applyNumberFormat="1" applyFont="1" applyFill="1" applyBorder="1" applyAlignment="1" applyProtection="1">
      <protection locked="0"/>
    </xf>
    <xf numFmtId="0" fontId="29" fillId="2" borderId="15" xfId="2" applyNumberFormat="1" applyFont="1" applyFill="1" applyBorder="1" applyAlignment="1" applyProtection="1">
      <protection locked="0"/>
    </xf>
    <xf numFmtId="0" fontId="44" fillId="2" borderId="11" xfId="3" applyFont="1" applyFill="1" applyBorder="1" applyAlignment="1" applyProtection="1">
      <alignment horizontal="center"/>
      <protection locked="0"/>
    </xf>
    <xf numFmtId="0" fontId="44" fillId="2" borderId="14" xfId="3" applyFont="1" applyFill="1" applyBorder="1" applyAlignment="1" applyProtection="1">
      <alignment horizontal="center"/>
      <protection locked="0"/>
    </xf>
    <xf numFmtId="0" fontId="44" fillId="2" borderId="17" xfId="3" applyFont="1" applyFill="1" applyBorder="1" applyAlignment="1" applyProtection="1">
      <alignment horizontal="center"/>
      <protection locked="0"/>
    </xf>
    <xf numFmtId="0" fontId="50" fillId="2" borderId="10" xfId="3" applyFont="1" applyFill="1" applyBorder="1" applyAlignment="1" applyProtection="1">
      <alignment horizontal="center"/>
      <protection locked="0"/>
    </xf>
    <xf numFmtId="0" fontId="50" fillId="2" borderId="9" xfId="3" applyFont="1" applyFill="1" applyBorder="1" applyAlignment="1" applyProtection="1">
      <alignment horizontal="center"/>
      <protection locked="0"/>
    </xf>
    <xf numFmtId="0" fontId="50" fillId="2" borderId="11" xfId="3" applyFont="1" applyFill="1" applyBorder="1" applyAlignment="1" applyProtection="1">
      <alignment horizontal="center"/>
      <protection locked="0"/>
    </xf>
    <xf numFmtId="0" fontId="50" fillId="2" borderId="24" xfId="3" applyFont="1" applyFill="1" applyBorder="1" applyAlignment="1" applyProtection="1">
      <alignment horizontal="center"/>
      <protection locked="0"/>
    </xf>
    <xf numFmtId="0" fontId="50" fillId="2" borderId="20" xfId="3" applyFont="1" applyFill="1" applyBorder="1" applyAlignment="1" applyProtection="1">
      <alignment horizontal="center"/>
      <protection locked="0"/>
    </xf>
    <xf numFmtId="0" fontId="50" fillId="2" borderId="21" xfId="3" applyFont="1" applyFill="1" applyBorder="1" applyAlignment="1" applyProtection="1">
      <alignment horizontal="center"/>
      <protection locked="0"/>
    </xf>
    <xf numFmtId="0" fontId="50" fillId="2" borderId="14" xfId="3" applyFont="1" applyFill="1" applyBorder="1" applyAlignment="1" applyProtection="1">
      <alignment horizontal="center"/>
      <protection locked="0"/>
    </xf>
    <xf numFmtId="0" fontId="50" fillId="2" borderId="2" xfId="3" applyFont="1" applyFill="1" applyBorder="1" applyAlignment="1" applyProtection="1">
      <alignment horizontal="center"/>
      <protection locked="0"/>
    </xf>
    <xf numFmtId="0" fontId="50" fillId="2" borderId="23" xfId="3" applyFont="1" applyFill="1" applyBorder="1" applyAlignment="1" applyProtection="1">
      <alignment horizontal="center"/>
      <protection locked="0"/>
    </xf>
    <xf numFmtId="0" fontId="50" fillId="2" borderId="16" xfId="3" applyFont="1" applyFill="1" applyBorder="1" applyAlignment="1" applyProtection="1">
      <alignment horizontal="center"/>
      <protection locked="0"/>
    </xf>
    <xf numFmtId="0" fontId="50" fillId="2" borderId="17" xfId="3" applyFont="1" applyFill="1" applyBorder="1" applyAlignment="1" applyProtection="1">
      <alignment horizontal="center"/>
      <protection locked="0"/>
    </xf>
    <xf numFmtId="0" fontId="50" fillId="2" borderId="21" xfId="3" applyFont="1" applyFill="1" applyBorder="1" applyProtection="1">
      <protection locked="0"/>
    </xf>
    <xf numFmtId="0" fontId="50" fillId="2" borderId="14" xfId="3" applyFont="1" applyFill="1" applyBorder="1" applyProtection="1">
      <protection locked="0"/>
    </xf>
    <xf numFmtId="0" fontId="7" fillId="0" borderId="25" xfId="0" applyNumberFormat="1" applyFont="1" applyFill="1" applyBorder="1" applyAlignment="1" applyProtection="1">
      <alignment vertical="center"/>
      <protection locked="0"/>
    </xf>
    <xf numFmtId="49" fontId="26" fillId="0" borderId="0" xfId="2" applyNumberFormat="1" applyFont="1" applyBorder="1" applyAlignment="1">
      <alignment horizontal="center"/>
    </xf>
    <xf numFmtId="0" fontId="5" fillId="2" borderId="0" xfId="0" applyFont="1" applyFill="1" applyProtection="1">
      <protection locked="0"/>
    </xf>
    <xf numFmtId="0" fontId="5" fillId="2" borderId="0" xfId="0" applyFont="1" applyFill="1"/>
    <xf numFmtId="15" fontId="5" fillId="2" borderId="0" xfId="0" applyNumberFormat="1" applyFont="1" applyFill="1" applyProtection="1">
      <protection locked="0"/>
    </xf>
    <xf numFmtId="0" fontId="5" fillId="0" borderId="0" xfId="0" applyFont="1" applyProtection="1"/>
    <xf numFmtId="0" fontId="46" fillId="0" borderId="19" xfId="2" applyNumberFormat="1" applyFont="1" applyFill="1" applyBorder="1" applyAlignment="1">
      <alignment horizontal="center"/>
    </xf>
    <xf numFmtId="0" fontId="46" fillId="3" borderId="19" xfId="2" applyNumberFormat="1" applyFont="1" applyFill="1" applyBorder="1" applyAlignment="1"/>
    <xf numFmtId="0" fontId="46" fillId="3" borderId="13" xfId="2" applyNumberFormat="1" applyFont="1" applyFill="1" applyBorder="1" applyAlignment="1"/>
    <xf numFmtId="0" fontId="54" fillId="0" borderId="13" xfId="2" applyNumberFormat="1" applyFont="1" applyFill="1" applyBorder="1" applyAlignment="1">
      <alignment horizontal="center"/>
    </xf>
    <xf numFmtId="0" fontId="46" fillId="3" borderId="7" xfId="2" applyNumberFormat="1" applyFont="1" applyFill="1" applyBorder="1" applyAlignment="1"/>
    <xf numFmtId="0" fontId="44" fillId="3" borderId="0" xfId="3" applyFont="1" applyFill="1" applyBorder="1" applyAlignment="1">
      <alignment horizontal="left"/>
    </xf>
    <xf numFmtId="0" fontId="44" fillId="3" borderId="4" xfId="3" applyFont="1" applyFill="1" applyBorder="1" applyAlignment="1">
      <alignment horizontal="left"/>
    </xf>
    <xf numFmtId="0" fontId="50" fillId="2" borderId="8" xfId="3" applyFont="1" applyFill="1" applyBorder="1" applyAlignment="1" applyProtection="1">
      <alignment horizontal="center"/>
      <protection locked="0"/>
    </xf>
    <xf numFmtId="0" fontId="50" fillId="2" borderId="29" xfId="3" applyFont="1" applyFill="1" applyBorder="1" applyAlignment="1" applyProtection="1">
      <alignment horizontal="center"/>
      <protection locked="0"/>
    </xf>
    <xf numFmtId="0" fontId="50" fillId="2" borderId="22" xfId="3" applyFont="1" applyFill="1" applyBorder="1" applyAlignment="1" applyProtection="1">
      <alignment horizontal="center"/>
      <protection locked="0"/>
    </xf>
    <xf numFmtId="0" fontId="44" fillId="0" borderId="19" xfId="3" applyFont="1" applyBorder="1" applyAlignment="1">
      <alignment horizontal="center"/>
    </xf>
    <xf numFmtId="2" fontId="44" fillId="0" borderId="7" xfId="3" applyNumberFormat="1" applyFont="1" applyBorder="1" applyAlignment="1">
      <alignment horizontal="center"/>
    </xf>
    <xf numFmtId="2" fontId="44" fillId="0" borderId="15" xfId="3" applyNumberFormat="1" applyFont="1" applyBorder="1" applyAlignment="1">
      <alignment horizontal="center"/>
    </xf>
    <xf numFmtId="0" fontId="44" fillId="2" borderId="16" xfId="3" applyFont="1" applyFill="1" applyBorder="1" applyAlignment="1" applyProtection="1">
      <alignment horizont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14" fontId="51" fillId="0" borderId="0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 applyProtection="1">
      <alignment horizontal="center" vertical="center"/>
      <protection locked="0"/>
    </xf>
    <xf numFmtId="0" fontId="28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55" fillId="0" borderId="30" xfId="0" applyNumberFormat="1" applyFont="1" applyFill="1" applyBorder="1" applyAlignment="1" applyProtection="1">
      <alignment horizontal="center" vertical="center"/>
      <protection locked="0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 applyProtection="1">
      <alignment vertical="center"/>
      <protection locked="0"/>
    </xf>
    <xf numFmtId="0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>
      <alignment vertical="center"/>
    </xf>
    <xf numFmtId="0" fontId="28" fillId="0" borderId="3" xfId="0" applyNumberFormat="1" applyFont="1" applyFill="1" applyBorder="1" applyAlignment="1">
      <alignment horizontal="left" vertical="center"/>
    </xf>
    <xf numFmtId="0" fontId="56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>
      <alignment vertical="center"/>
    </xf>
    <xf numFmtId="49" fontId="27" fillId="0" borderId="0" xfId="1" applyNumberFormat="1" applyFont="1" applyFill="1" applyBorder="1" applyAlignment="1">
      <alignment vertical="center"/>
    </xf>
    <xf numFmtId="0" fontId="28" fillId="0" borderId="33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>
      <alignment horizontal="left" vertical="center"/>
    </xf>
    <xf numFmtId="0" fontId="28" fillId="0" borderId="33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horizontal="right" vertical="center"/>
    </xf>
    <xf numFmtId="0" fontId="28" fillId="0" borderId="33" xfId="0" applyNumberFormat="1" applyFont="1" applyFill="1" applyBorder="1" applyAlignment="1">
      <alignment vertical="center"/>
    </xf>
    <xf numFmtId="0" fontId="28" fillId="0" borderId="3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>
      <alignment horizontal="left" vertical="center"/>
    </xf>
    <xf numFmtId="49" fontId="27" fillId="0" borderId="25" xfId="1" applyNumberFormat="1" applyFont="1" applyFill="1" applyBorder="1" applyAlignment="1">
      <alignment horizontal="center" vertical="center"/>
    </xf>
    <xf numFmtId="0" fontId="31" fillId="0" borderId="31" xfId="0" applyNumberFormat="1" applyFont="1" applyFill="1" applyBorder="1" applyAlignment="1" applyProtection="1">
      <alignment horizontal="right" vertical="center"/>
      <protection locked="0"/>
    </xf>
    <xf numFmtId="0" fontId="22" fillId="0" borderId="33" xfId="0" applyNumberFormat="1" applyFont="1" applyFill="1" applyBorder="1" applyAlignment="1">
      <alignment vertical="center"/>
    </xf>
    <xf numFmtId="0" fontId="28" fillId="0" borderId="34" xfId="0" applyNumberFormat="1" applyFont="1" applyFill="1" applyBorder="1" applyAlignment="1" applyProtection="1">
      <alignment vertical="center"/>
      <protection locked="0"/>
    </xf>
    <xf numFmtId="0" fontId="28" fillId="0" borderId="21" xfId="0" applyNumberFormat="1" applyFont="1" applyFill="1" applyBorder="1" applyAlignment="1" applyProtection="1">
      <alignment vertical="center"/>
      <protection locked="0"/>
    </xf>
    <xf numFmtId="0" fontId="28" fillId="0" borderId="20" xfId="0" applyNumberFormat="1" applyFont="1" applyFill="1" applyBorder="1" applyAlignment="1" applyProtection="1">
      <alignment vertical="center"/>
      <protection locked="0"/>
    </xf>
    <xf numFmtId="0" fontId="22" fillId="0" borderId="33" xfId="0" applyNumberFormat="1" applyFont="1" applyFill="1" applyBorder="1" applyAlignment="1" applyProtection="1">
      <alignment vertical="center"/>
      <protection locked="0"/>
    </xf>
    <xf numFmtId="0" fontId="56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>
      <alignment vertical="center"/>
    </xf>
    <xf numFmtId="0" fontId="22" fillId="0" borderId="36" xfId="0" applyNumberFormat="1" applyFont="1" applyFill="1" applyBorder="1" applyAlignment="1">
      <alignment vertical="center"/>
    </xf>
    <xf numFmtId="0" fontId="28" fillId="0" borderId="2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4" fillId="0" borderId="2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right" vertical="center"/>
    </xf>
    <xf numFmtId="0" fontId="7" fillId="0" borderId="34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56" fillId="0" borderId="36" xfId="0" applyNumberFormat="1" applyFont="1" applyFill="1" applyBorder="1" applyAlignment="1" applyProtection="1">
      <alignment vertical="center"/>
      <protection locked="0"/>
    </xf>
    <xf numFmtId="0" fontId="22" fillId="0" borderId="31" xfId="0" applyNumberFormat="1" applyFont="1" applyFill="1" applyBorder="1" applyAlignment="1">
      <alignment vertical="center"/>
    </xf>
    <xf numFmtId="16" fontId="7" fillId="0" borderId="32" xfId="0" applyNumberFormat="1" applyFont="1" applyFill="1" applyBorder="1" applyAlignment="1">
      <alignment vertical="center"/>
    </xf>
    <xf numFmtId="16" fontId="7" fillId="0" borderId="3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4" fontId="56" fillId="0" borderId="36" xfId="0" applyNumberFormat="1" applyFont="1" applyFill="1" applyBorder="1" applyAlignment="1" applyProtection="1">
      <alignment horizontal="center" vertical="center"/>
      <protection locked="0"/>
    </xf>
    <xf numFmtId="0" fontId="56" fillId="0" borderId="3" xfId="0" applyNumberFormat="1" applyFont="1" applyFill="1" applyBorder="1" applyAlignment="1" applyProtection="1">
      <alignment vertical="center"/>
      <protection locked="0"/>
    </xf>
    <xf numFmtId="0" fontId="56" fillId="0" borderId="0" xfId="0" applyNumberFormat="1" applyFont="1" applyFill="1" applyBorder="1" applyAlignment="1" applyProtection="1">
      <alignment vertical="center"/>
      <protection locked="0"/>
    </xf>
    <xf numFmtId="0" fontId="56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4" fillId="4" borderId="0" xfId="0" applyFont="1" applyFill="1"/>
    <xf numFmtId="0" fontId="58" fillId="0" borderId="0" xfId="0" applyNumberFormat="1" applyFont="1" applyFill="1" applyBorder="1" applyAlignment="1" applyProtection="1">
      <alignment vertical="center"/>
      <protection locked="0"/>
    </xf>
    <xf numFmtId="0" fontId="50" fillId="5" borderId="10" xfId="3" applyFont="1" applyFill="1" applyBorder="1" applyAlignment="1" applyProtection="1">
      <alignment horizontal="center"/>
      <protection locked="0"/>
    </xf>
    <xf numFmtId="0" fontId="50" fillId="5" borderId="11" xfId="3" applyFont="1" applyFill="1" applyBorder="1" applyAlignment="1" applyProtection="1">
      <alignment horizontal="center"/>
      <protection locked="0"/>
    </xf>
    <xf numFmtId="0" fontId="50" fillId="5" borderId="2" xfId="3" applyFont="1" applyFill="1" applyBorder="1" applyAlignment="1" applyProtection="1">
      <alignment horizontal="center"/>
      <protection locked="0"/>
    </xf>
    <xf numFmtId="0" fontId="50" fillId="5" borderId="23" xfId="3" applyFont="1" applyFill="1" applyBorder="1" applyAlignment="1" applyProtection="1">
      <alignment horizontal="center"/>
      <protection locked="0"/>
    </xf>
    <xf numFmtId="0" fontId="50" fillId="5" borderId="21" xfId="3" applyFont="1" applyFill="1" applyBorder="1" applyAlignment="1" applyProtection="1">
      <alignment horizontal="center"/>
      <protection locked="0"/>
    </xf>
    <xf numFmtId="0" fontId="50" fillId="5" borderId="9" xfId="3" applyFont="1" applyFill="1" applyBorder="1" applyAlignment="1" applyProtection="1">
      <alignment horizontal="center"/>
      <protection locked="0"/>
    </xf>
    <xf numFmtId="0" fontId="59" fillId="5" borderId="29" xfId="3" applyFont="1" applyFill="1" applyBorder="1" applyAlignment="1" applyProtection="1">
      <alignment horizontal="center"/>
      <protection locked="0"/>
    </xf>
    <xf numFmtId="0" fontId="59" fillId="5" borderId="22" xfId="3" applyFont="1" applyFill="1" applyBorder="1" applyAlignment="1" applyProtection="1">
      <alignment horizontal="center"/>
      <protection locked="0"/>
    </xf>
    <xf numFmtId="0" fontId="59" fillId="5" borderId="16" xfId="3" applyFont="1" applyFill="1" applyBorder="1" applyAlignment="1" applyProtection="1">
      <alignment horizontal="center"/>
      <protection locked="0"/>
    </xf>
    <xf numFmtId="0" fontId="59" fillId="5" borderId="10" xfId="3" applyFont="1" applyFill="1" applyBorder="1" applyAlignment="1" applyProtection="1">
      <alignment horizontal="center"/>
      <protection locked="0"/>
    </xf>
    <xf numFmtId="0" fontId="59" fillId="5" borderId="9" xfId="3" applyFont="1" applyFill="1" applyBorder="1" applyAlignment="1" applyProtection="1">
      <alignment horizontal="center"/>
      <protection locked="0"/>
    </xf>
    <xf numFmtId="0" fontId="50" fillId="5" borderId="24" xfId="3" applyFont="1" applyFill="1" applyBorder="1" applyAlignment="1" applyProtection="1">
      <alignment horizontal="center"/>
      <protection locked="0"/>
    </xf>
    <xf numFmtId="0" fontId="50" fillId="5" borderId="20" xfId="3" applyFont="1" applyFill="1" applyBorder="1" applyAlignment="1" applyProtection="1">
      <alignment horizontal="center"/>
      <protection locked="0"/>
    </xf>
    <xf numFmtId="0" fontId="50" fillId="5" borderId="29" xfId="3" applyFont="1" applyFill="1" applyBorder="1" applyAlignment="1" applyProtection="1">
      <alignment horizontal="center"/>
      <protection locked="0"/>
    </xf>
    <xf numFmtId="0" fontId="50" fillId="5" borderId="22" xfId="3" applyFont="1" applyFill="1" applyBorder="1" applyAlignment="1" applyProtection="1">
      <alignment horizontal="center"/>
      <protection locked="0"/>
    </xf>
    <xf numFmtId="0" fontId="50" fillId="5" borderId="16" xfId="3" applyFont="1" applyFill="1" applyBorder="1" applyAlignment="1" applyProtection="1">
      <alignment horizontal="center"/>
      <protection locked="0"/>
    </xf>
    <xf numFmtId="0" fontId="50" fillId="5" borderId="17" xfId="3" applyFont="1" applyFill="1" applyBorder="1" applyAlignment="1" applyProtection="1">
      <alignment horizontal="center"/>
      <protection locked="0"/>
    </xf>
    <xf numFmtId="49" fontId="27" fillId="0" borderId="37" xfId="1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left" vertical="center"/>
      <protection locked="0"/>
    </xf>
    <xf numFmtId="0" fontId="58" fillId="0" borderId="31" xfId="0" applyNumberFormat="1" applyFont="1" applyFill="1" applyBorder="1" applyAlignment="1" applyProtection="1">
      <alignment horizontal="center" vertical="center"/>
      <protection locked="0"/>
    </xf>
    <xf numFmtId="0" fontId="50" fillId="5" borderId="38" xfId="3" applyFont="1" applyFill="1" applyBorder="1" applyAlignment="1" applyProtection="1">
      <alignment horizontal="center"/>
      <protection locked="0"/>
    </xf>
    <xf numFmtId="0" fontId="50" fillId="5" borderId="39" xfId="3" applyFont="1" applyFill="1" applyBorder="1" applyAlignment="1" applyProtection="1">
      <alignment horizontal="center"/>
      <protection locked="0"/>
    </xf>
    <xf numFmtId="0" fontId="50" fillId="5" borderId="5" xfId="3" applyFont="1" applyFill="1" applyBorder="1" applyAlignment="1" applyProtection="1">
      <alignment horizontal="center"/>
      <protection locked="0"/>
    </xf>
    <xf numFmtId="0" fontId="50" fillId="2" borderId="6" xfId="3" applyFont="1" applyFill="1" applyBorder="1" applyAlignment="1" applyProtection="1">
      <alignment horizontal="center"/>
      <protection locked="0"/>
    </xf>
    <xf numFmtId="0" fontId="46" fillId="0" borderId="15" xfId="2" applyNumberFormat="1" applyFont="1" applyFill="1" applyBorder="1" applyAlignment="1">
      <alignment horizontal="center"/>
    </xf>
    <xf numFmtId="0" fontId="60" fillId="0" borderId="0" xfId="3" applyFont="1" applyAlignment="1">
      <alignment horizontal="left"/>
    </xf>
    <xf numFmtId="49" fontId="27" fillId="0" borderId="0" xfId="1" applyNumberFormat="1" applyFont="1" applyFill="1" applyBorder="1" applyAlignment="1">
      <alignment horizontal="right" vertical="center"/>
    </xf>
    <xf numFmtId="0" fontId="7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>
      <alignment horizontal="right" vertical="center"/>
    </xf>
    <xf numFmtId="0" fontId="56" fillId="0" borderId="25" xfId="0" applyNumberFormat="1" applyFont="1" applyFill="1" applyBorder="1" applyAlignment="1" applyProtection="1">
      <alignment horizontal="right" vertical="center"/>
      <protection locked="0"/>
    </xf>
    <xf numFmtId="0" fontId="36" fillId="3" borderId="0" xfId="3" applyFill="1"/>
    <xf numFmtId="0" fontId="36" fillId="3" borderId="0" xfId="3" applyFill="1" applyAlignment="1">
      <alignment horizontal="center"/>
    </xf>
    <xf numFmtId="0" fontId="1" fillId="0" borderId="0" xfId="0" applyNumberFormat="1" applyFont="1"/>
    <xf numFmtId="0" fontId="1" fillId="0" borderId="0" xfId="0" applyFont="1"/>
    <xf numFmtId="0" fontId="44" fillId="0" borderId="7" xfId="3" applyFont="1" applyFill="1" applyBorder="1" applyAlignment="1">
      <alignment horizontal="center"/>
    </xf>
    <xf numFmtId="0" fontId="44" fillId="0" borderId="13" xfId="3" applyFont="1" applyFill="1" applyBorder="1" applyAlignment="1">
      <alignment horizontal="center"/>
    </xf>
    <xf numFmtId="0" fontId="44" fillId="0" borderId="12" xfId="3" applyFont="1" applyFill="1" applyBorder="1" applyAlignment="1">
      <alignment horizontal="center"/>
    </xf>
    <xf numFmtId="0" fontId="44" fillId="0" borderId="19" xfId="3" applyFont="1" applyFill="1" applyBorder="1" applyAlignment="1">
      <alignment horizontal="center"/>
    </xf>
    <xf numFmtId="0" fontId="44" fillId="5" borderId="27" xfId="3" applyFont="1" applyFill="1" applyBorder="1" applyAlignment="1">
      <alignment horizontal="center"/>
    </xf>
    <xf numFmtId="0" fontId="44" fillId="5" borderId="28" xfId="3" applyFont="1" applyFill="1" applyBorder="1" applyAlignment="1">
      <alignment horizontal="center"/>
    </xf>
    <xf numFmtId="0" fontId="44" fillId="5" borderId="18" xfId="3" applyFont="1" applyFill="1" applyBorder="1" applyAlignment="1">
      <alignment horizontal="center"/>
    </xf>
    <xf numFmtId="0" fontId="44" fillId="5" borderId="26" xfId="3" applyFont="1" applyFill="1" applyBorder="1" applyAlignment="1">
      <alignment horizontal="center"/>
    </xf>
    <xf numFmtId="0" fontId="50" fillId="5" borderId="8" xfId="3" applyFont="1" applyFill="1" applyBorder="1" applyAlignment="1" applyProtection="1">
      <alignment horizontal="center"/>
      <protection locked="0"/>
    </xf>
    <xf numFmtId="0" fontId="50" fillId="5" borderId="24" xfId="3" applyFont="1" applyFill="1" applyBorder="1" applyAlignment="1">
      <alignment horizontal="center"/>
    </xf>
    <xf numFmtId="0" fontId="50" fillId="5" borderId="20" xfId="3" applyFont="1" applyFill="1" applyBorder="1" applyAlignment="1">
      <alignment horizontal="center"/>
    </xf>
    <xf numFmtId="0" fontId="50" fillId="5" borderId="21" xfId="3" applyFont="1" applyFill="1" applyBorder="1" applyAlignment="1">
      <alignment horizontal="center"/>
    </xf>
    <xf numFmtId="0" fontId="50" fillId="5" borderId="14" xfId="3" applyFont="1" applyFill="1" applyBorder="1" applyAlignment="1">
      <alignment horizontal="center"/>
    </xf>
    <xf numFmtId="0" fontId="50" fillId="5" borderId="2" xfId="3" applyFont="1" applyFill="1" applyBorder="1" applyAlignment="1">
      <alignment horizontal="center"/>
    </xf>
    <xf numFmtId="0" fontId="50" fillId="5" borderId="23" xfId="3" applyFont="1" applyFill="1" applyBorder="1" applyAlignment="1">
      <alignment horizontal="center"/>
    </xf>
    <xf numFmtId="0" fontId="50" fillId="5" borderId="40" xfId="3" applyFont="1" applyFill="1" applyBorder="1" applyAlignment="1" applyProtection="1">
      <alignment horizontal="center"/>
      <protection locked="0"/>
    </xf>
    <xf numFmtId="0" fontId="50" fillId="5" borderId="41" xfId="3" applyFont="1" applyFill="1" applyBorder="1" applyAlignment="1" applyProtection="1">
      <alignment horizontal="center"/>
      <protection locked="0"/>
    </xf>
    <xf numFmtId="0" fontId="47" fillId="5" borderId="7" xfId="2" applyNumberFormat="1" applyFont="1" applyFill="1" applyBorder="1" applyAlignment="1" applyProtection="1">
      <protection locked="0"/>
    </xf>
    <xf numFmtId="0" fontId="29" fillId="5" borderId="12" xfId="2" applyNumberFormat="1" applyFont="1" applyFill="1" applyBorder="1" applyAlignment="1" applyProtection="1">
      <protection locked="0"/>
    </xf>
    <xf numFmtId="0" fontId="29" fillId="5" borderId="15" xfId="2" applyNumberFormat="1" applyFont="1" applyFill="1" applyBorder="1" applyAlignment="1" applyProtection="1">
      <protection locked="0"/>
    </xf>
    <xf numFmtId="0" fontId="50" fillId="5" borderId="42" xfId="3" applyFont="1" applyFill="1" applyBorder="1" applyAlignment="1">
      <alignment horizontal="center"/>
    </xf>
    <xf numFmtId="0" fontId="50" fillId="5" borderId="33" xfId="3" applyFont="1" applyFill="1" applyBorder="1" applyAlignment="1">
      <alignment horizontal="center"/>
    </xf>
    <xf numFmtId="0" fontId="50" fillId="5" borderId="0" xfId="3" applyFont="1" applyFill="1" applyBorder="1" applyAlignment="1">
      <alignment horizontal="center"/>
    </xf>
    <xf numFmtId="0" fontId="50" fillId="5" borderId="43" xfId="3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vertical="center"/>
    </xf>
    <xf numFmtId="0" fontId="46" fillId="0" borderId="8" xfId="2" applyNumberFormat="1" applyFont="1" applyFill="1" applyBorder="1" applyAlignment="1">
      <alignment horizontal="center"/>
    </xf>
    <xf numFmtId="0" fontId="46" fillId="0" borderId="44" xfId="2" applyNumberFormat="1" applyFont="1" applyFill="1" applyBorder="1" applyAlignment="1">
      <alignment horizontal="center"/>
    </xf>
    <xf numFmtId="0" fontId="49" fillId="0" borderId="45" xfId="2" applyNumberFormat="1" applyFont="1" applyFill="1" applyBorder="1" applyAlignment="1">
      <alignment horizontal="center"/>
    </xf>
    <xf numFmtId="0" fontId="44" fillId="0" borderId="46" xfId="3" applyFont="1" applyBorder="1" applyAlignment="1">
      <alignment horizontal="left"/>
    </xf>
    <xf numFmtId="0" fontId="44" fillId="0" borderId="46" xfId="3" applyFont="1" applyBorder="1" applyAlignment="1">
      <alignment horizontal="center"/>
    </xf>
    <xf numFmtId="0" fontId="46" fillId="0" borderId="13" xfId="2" applyNumberFormat="1" applyFont="1" applyFill="1" applyBorder="1" applyAlignment="1"/>
    <xf numFmtId="0" fontId="29" fillId="0" borderId="12" xfId="2" applyNumberFormat="1" applyFont="1" applyFill="1" applyBorder="1" applyAlignment="1" applyProtection="1">
      <protection locked="0"/>
    </xf>
    <xf numFmtId="0" fontId="46" fillId="0" borderId="7" xfId="2" applyNumberFormat="1" applyFont="1" applyFill="1" applyBorder="1" applyAlignment="1"/>
    <xf numFmtId="0" fontId="46" fillId="0" borderId="19" xfId="2" applyNumberFormat="1" applyFont="1" applyFill="1" applyBorder="1" applyAlignment="1"/>
    <xf numFmtId="0" fontId="49" fillId="0" borderId="44" xfId="2" applyNumberFormat="1" applyFont="1" applyFill="1" applyBorder="1" applyAlignment="1">
      <alignment horizontal="center"/>
    </xf>
    <xf numFmtId="0" fontId="47" fillId="2" borderId="11" xfId="2" applyNumberFormat="1" applyFont="1" applyFill="1" applyBorder="1" applyAlignment="1" applyProtection="1">
      <protection locked="0"/>
    </xf>
    <xf numFmtId="0" fontId="29" fillId="2" borderId="14" xfId="2" applyNumberFormat="1" applyFont="1" applyFill="1" applyBorder="1" applyAlignment="1" applyProtection="1">
      <protection locked="0"/>
    </xf>
    <xf numFmtId="0" fontId="29" fillId="2" borderId="17" xfId="2" applyNumberFormat="1" applyFont="1" applyFill="1" applyBorder="1" applyAlignment="1" applyProtection="1">
      <protection locked="0"/>
    </xf>
    <xf numFmtId="0" fontId="44" fillId="3" borderId="46" xfId="3" applyFont="1" applyFill="1" applyBorder="1" applyAlignment="1">
      <alignment horizontal="left"/>
    </xf>
    <xf numFmtId="0" fontId="46" fillId="3" borderId="12" xfId="2" applyNumberFormat="1" applyFont="1" applyFill="1" applyBorder="1" applyAlignment="1"/>
    <xf numFmtId="0" fontId="46" fillId="0" borderId="12" xfId="2" applyNumberFormat="1" applyFont="1" applyFill="1" applyBorder="1" applyAlignment="1"/>
    <xf numFmtId="0" fontId="46" fillId="3" borderId="15" xfId="2" applyNumberFormat="1" applyFont="1" applyFill="1" applyBorder="1" applyAlignment="1"/>
    <xf numFmtId="0" fontId="46" fillId="0" borderId="15" xfId="2" applyNumberFormat="1" applyFont="1" applyFill="1" applyBorder="1" applyAlignment="1"/>
    <xf numFmtId="0" fontId="46" fillId="0" borderId="11" xfId="2" applyNumberFormat="1" applyFont="1" applyFill="1" applyBorder="1" applyAlignment="1">
      <alignment horizontal="center"/>
    </xf>
    <xf numFmtId="0" fontId="46" fillId="0" borderId="14" xfId="2" applyNumberFormat="1" applyFont="1" applyFill="1" applyBorder="1" applyAlignment="1">
      <alignment horizontal="center"/>
    </xf>
    <xf numFmtId="0" fontId="46" fillId="0" borderId="17" xfId="2" applyNumberFormat="1" applyFont="1" applyFill="1" applyBorder="1" applyAlignment="1">
      <alignment horizontal="center"/>
    </xf>
    <xf numFmtId="0" fontId="29" fillId="2" borderId="7" xfId="2" applyNumberFormat="1" applyFont="1" applyFill="1" applyBorder="1" applyAlignment="1" applyProtection="1">
      <protection locked="0"/>
    </xf>
    <xf numFmtId="0" fontId="53" fillId="0" borderId="0" xfId="3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27" fillId="0" borderId="25" xfId="1" applyNumberFormat="1" applyFont="1" applyFill="1" applyBorder="1" applyAlignment="1">
      <alignment horizontal="center" vertical="center"/>
    </xf>
    <xf numFmtId="49" fontId="27" fillId="0" borderId="3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6" fillId="0" borderId="25" xfId="0" applyNumberFormat="1" applyFont="1" applyFill="1" applyBorder="1" applyAlignment="1" applyProtection="1">
      <alignment horizontal="center" vertical="center"/>
      <protection locked="0"/>
    </xf>
    <xf numFmtId="0" fontId="56" fillId="0" borderId="36" xfId="0" applyNumberFormat="1" applyFont="1" applyFill="1" applyBorder="1" applyAlignment="1" applyProtection="1">
      <alignment horizontal="center" vertical="center"/>
      <protection locked="0"/>
    </xf>
    <xf numFmtId="49" fontId="27" fillId="0" borderId="31" xfId="1" applyNumberFormat="1" applyFont="1" applyFill="1" applyBorder="1" applyAlignment="1">
      <alignment horizontal="center" vertical="center"/>
    </xf>
    <xf numFmtId="0" fontId="56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Formato Circuito Colombia FCT" xfId="2"/>
    <cellStyle name="Normal_Formato Resultados Round Robin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0</xdr:rowOff>
    </xdr:from>
    <xdr:to>
      <xdr:col>10</xdr:col>
      <xdr:colOff>180975</xdr:colOff>
      <xdr:row>10</xdr:row>
      <xdr:rowOff>9525</xdr:rowOff>
    </xdr:to>
    <xdr:sp macro="" textlink="">
      <xdr:nvSpPr>
        <xdr:cNvPr id="603626" name="Rectangle 1">
          <a:extLst>
            <a:ext uri="{FF2B5EF4-FFF2-40B4-BE49-F238E27FC236}">
              <a16:creationId xmlns:a16="http://schemas.microsoft.com/office/drawing/2014/main" id="{3695CB34-395F-4D65-ABE9-9235C17F8100}"/>
            </a:ext>
          </a:extLst>
        </xdr:cNvPr>
        <xdr:cNvSpPr>
          <a:spLocks noChangeArrowheads="1"/>
        </xdr:cNvSpPr>
      </xdr:nvSpPr>
      <xdr:spPr bwMode="auto">
        <a:xfrm>
          <a:off x="4191000" y="2266950"/>
          <a:ext cx="8477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10</xdr:row>
      <xdr:rowOff>9525</xdr:rowOff>
    </xdr:from>
    <xdr:to>
      <xdr:col>16</xdr:col>
      <xdr:colOff>190500</xdr:colOff>
      <xdr:row>10</xdr:row>
      <xdr:rowOff>228600</xdr:rowOff>
    </xdr:to>
    <xdr:sp macro="" textlink="">
      <xdr:nvSpPr>
        <xdr:cNvPr id="603627" name="Rectangle 2">
          <a:extLst>
            <a:ext uri="{FF2B5EF4-FFF2-40B4-BE49-F238E27FC236}">
              <a16:creationId xmlns:a16="http://schemas.microsoft.com/office/drawing/2014/main" id="{04A294B6-795A-41CF-8564-D0A1E335DECC}"/>
            </a:ext>
          </a:extLst>
        </xdr:cNvPr>
        <xdr:cNvSpPr>
          <a:spLocks noChangeArrowheads="1"/>
        </xdr:cNvSpPr>
      </xdr:nvSpPr>
      <xdr:spPr bwMode="auto">
        <a:xfrm>
          <a:off x="5038725" y="2524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11</xdr:row>
      <xdr:rowOff>0</xdr:rowOff>
    </xdr:from>
    <xdr:to>
      <xdr:col>23</xdr:col>
      <xdr:colOff>0</xdr:colOff>
      <xdr:row>11</xdr:row>
      <xdr:rowOff>228600</xdr:rowOff>
    </xdr:to>
    <xdr:sp macro="" textlink="">
      <xdr:nvSpPr>
        <xdr:cNvPr id="603628" name="Rectangle 3">
          <a:extLst>
            <a:ext uri="{FF2B5EF4-FFF2-40B4-BE49-F238E27FC236}">
              <a16:creationId xmlns:a16="http://schemas.microsoft.com/office/drawing/2014/main" id="{391F0C5F-12C4-45D9-A45B-5231C0C0DB75}"/>
            </a:ext>
          </a:extLst>
        </xdr:cNvPr>
        <xdr:cNvSpPr>
          <a:spLocks noChangeArrowheads="1"/>
        </xdr:cNvSpPr>
      </xdr:nvSpPr>
      <xdr:spPr bwMode="auto">
        <a:xfrm>
          <a:off x="5895975" y="276225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657225</xdr:colOff>
      <xdr:row>16</xdr:row>
      <xdr:rowOff>0</xdr:rowOff>
    </xdr:from>
    <xdr:to>
      <xdr:col>10</xdr:col>
      <xdr:colOff>171450</xdr:colOff>
      <xdr:row>16</xdr:row>
      <xdr:rowOff>228600</xdr:rowOff>
    </xdr:to>
    <xdr:sp macro="" textlink="">
      <xdr:nvSpPr>
        <xdr:cNvPr id="603629" name="Rectangle 5">
          <a:extLst>
            <a:ext uri="{FF2B5EF4-FFF2-40B4-BE49-F238E27FC236}">
              <a16:creationId xmlns:a16="http://schemas.microsoft.com/office/drawing/2014/main" id="{25B2A483-3E8A-4D13-BC75-B01C28A78B79}"/>
            </a:ext>
          </a:extLst>
        </xdr:cNvPr>
        <xdr:cNvSpPr>
          <a:spLocks noChangeArrowheads="1"/>
        </xdr:cNvSpPr>
      </xdr:nvSpPr>
      <xdr:spPr bwMode="auto">
        <a:xfrm>
          <a:off x="4171950" y="38862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17</xdr:col>
      <xdr:colOff>0</xdr:colOff>
      <xdr:row>17</xdr:row>
      <xdr:rowOff>228600</xdr:rowOff>
    </xdr:to>
    <xdr:sp macro="" textlink="">
      <xdr:nvSpPr>
        <xdr:cNvPr id="603630" name="Rectangle 6">
          <a:extLst>
            <a:ext uri="{FF2B5EF4-FFF2-40B4-BE49-F238E27FC236}">
              <a16:creationId xmlns:a16="http://schemas.microsoft.com/office/drawing/2014/main" id="{3F99F9A7-0C35-438D-AEBE-12CEA0703485}"/>
            </a:ext>
          </a:extLst>
        </xdr:cNvPr>
        <xdr:cNvSpPr>
          <a:spLocks noChangeArrowheads="1"/>
        </xdr:cNvSpPr>
      </xdr:nvSpPr>
      <xdr:spPr bwMode="auto">
        <a:xfrm>
          <a:off x="5048250" y="414337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247650</xdr:rowOff>
    </xdr:from>
    <xdr:to>
      <xdr:col>22</xdr:col>
      <xdr:colOff>171450</xdr:colOff>
      <xdr:row>18</xdr:row>
      <xdr:rowOff>228600</xdr:rowOff>
    </xdr:to>
    <xdr:sp macro="" textlink="">
      <xdr:nvSpPr>
        <xdr:cNvPr id="603631" name="Rectangle 7">
          <a:extLst>
            <a:ext uri="{FF2B5EF4-FFF2-40B4-BE49-F238E27FC236}">
              <a16:creationId xmlns:a16="http://schemas.microsoft.com/office/drawing/2014/main" id="{EBEF42D4-2027-4EAF-8657-E409902B2AB2}"/>
            </a:ext>
          </a:extLst>
        </xdr:cNvPr>
        <xdr:cNvSpPr>
          <a:spLocks noChangeArrowheads="1"/>
        </xdr:cNvSpPr>
      </xdr:nvSpPr>
      <xdr:spPr bwMode="auto">
        <a:xfrm>
          <a:off x="5934075" y="43815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19</xdr:row>
      <xdr:rowOff>9525</xdr:rowOff>
    </xdr:from>
    <xdr:to>
      <xdr:col>29</xdr:col>
      <xdr:colOff>0</xdr:colOff>
      <xdr:row>20</xdr:row>
      <xdr:rowOff>0</xdr:rowOff>
    </xdr:to>
    <xdr:sp macro="" textlink="">
      <xdr:nvSpPr>
        <xdr:cNvPr id="603632" name="Rectangle 8">
          <a:extLst>
            <a:ext uri="{FF2B5EF4-FFF2-40B4-BE49-F238E27FC236}">
              <a16:creationId xmlns:a16="http://schemas.microsoft.com/office/drawing/2014/main" id="{F51BBC5D-1315-4741-BB45-06658D488B24}"/>
            </a:ext>
          </a:extLst>
        </xdr:cNvPr>
        <xdr:cNvSpPr>
          <a:spLocks noChangeArrowheads="1"/>
        </xdr:cNvSpPr>
      </xdr:nvSpPr>
      <xdr:spPr bwMode="auto">
        <a:xfrm>
          <a:off x="6810375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03633" name="Rectangle 9">
          <a:extLst>
            <a:ext uri="{FF2B5EF4-FFF2-40B4-BE49-F238E27FC236}">
              <a16:creationId xmlns:a16="http://schemas.microsoft.com/office/drawing/2014/main" id="{1F0F81B8-2A97-411C-9B87-50B591E62A8F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03634" name="Rectangle 10">
          <a:extLst>
            <a:ext uri="{FF2B5EF4-FFF2-40B4-BE49-F238E27FC236}">
              <a16:creationId xmlns:a16="http://schemas.microsoft.com/office/drawing/2014/main" id="{2F956882-FA25-4718-B918-5A94C30D57E1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35" name="Rectangle 11">
          <a:extLst>
            <a:ext uri="{FF2B5EF4-FFF2-40B4-BE49-F238E27FC236}">
              <a16:creationId xmlns:a16="http://schemas.microsoft.com/office/drawing/2014/main" id="{8B1267A8-8780-4B28-B4D6-8C8FDF50BD71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03636" name="Rectangle 12">
          <a:extLst>
            <a:ext uri="{FF2B5EF4-FFF2-40B4-BE49-F238E27FC236}">
              <a16:creationId xmlns:a16="http://schemas.microsoft.com/office/drawing/2014/main" id="{E1BA6BF9-7D04-4F2A-A2A1-D258E1A1747B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03637" name="Rectangle 13">
          <a:extLst>
            <a:ext uri="{FF2B5EF4-FFF2-40B4-BE49-F238E27FC236}">
              <a16:creationId xmlns:a16="http://schemas.microsoft.com/office/drawing/2014/main" id="{15B5391A-7095-4C92-8A55-1EE21F70A6EB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38" name="Rectangle 14">
          <a:extLst>
            <a:ext uri="{FF2B5EF4-FFF2-40B4-BE49-F238E27FC236}">
              <a16:creationId xmlns:a16="http://schemas.microsoft.com/office/drawing/2014/main" id="{181DFD3E-7AEC-4C85-AB45-CD4BE72AC24A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03639" name="Rectangle 15">
          <a:extLst>
            <a:ext uri="{FF2B5EF4-FFF2-40B4-BE49-F238E27FC236}">
              <a16:creationId xmlns:a16="http://schemas.microsoft.com/office/drawing/2014/main" id="{E643E006-87DA-454C-966A-03128217AC27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03640" name="Rectangle 16">
          <a:extLst>
            <a:ext uri="{FF2B5EF4-FFF2-40B4-BE49-F238E27FC236}">
              <a16:creationId xmlns:a16="http://schemas.microsoft.com/office/drawing/2014/main" id="{8ED96971-A59E-44AC-9196-0A7F7E419DCF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03641" name="Rectangle 17">
          <a:extLst>
            <a:ext uri="{FF2B5EF4-FFF2-40B4-BE49-F238E27FC236}">
              <a16:creationId xmlns:a16="http://schemas.microsoft.com/office/drawing/2014/main" id="{EF0F3D86-B3BE-4C36-A38B-03302F0050A2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42" name="Rectangle 18">
          <a:extLst>
            <a:ext uri="{FF2B5EF4-FFF2-40B4-BE49-F238E27FC236}">
              <a16:creationId xmlns:a16="http://schemas.microsoft.com/office/drawing/2014/main" id="{546F62C4-5139-4C5B-8AA4-38FBD1ED8464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03643" name="Rectangle 19">
          <a:extLst>
            <a:ext uri="{FF2B5EF4-FFF2-40B4-BE49-F238E27FC236}">
              <a16:creationId xmlns:a16="http://schemas.microsoft.com/office/drawing/2014/main" id="{3A9816B5-F3BF-452E-9E63-51BCEE854178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03644" name="Rectangle 21">
          <a:extLst>
            <a:ext uri="{FF2B5EF4-FFF2-40B4-BE49-F238E27FC236}">
              <a16:creationId xmlns:a16="http://schemas.microsoft.com/office/drawing/2014/main" id="{D611EE1F-15F8-4739-90E0-5A5BED5A8600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03645" name="Rectangle 22">
          <a:extLst>
            <a:ext uri="{FF2B5EF4-FFF2-40B4-BE49-F238E27FC236}">
              <a16:creationId xmlns:a16="http://schemas.microsoft.com/office/drawing/2014/main" id="{48262364-8775-4182-9D73-4CE1411DAB27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03646" name="Rectangle 23">
          <a:extLst>
            <a:ext uri="{FF2B5EF4-FFF2-40B4-BE49-F238E27FC236}">
              <a16:creationId xmlns:a16="http://schemas.microsoft.com/office/drawing/2014/main" id="{E48F5932-3C72-4AB7-A867-E460842E4E31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603647" name="Rectangle 24">
          <a:extLst>
            <a:ext uri="{FF2B5EF4-FFF2-40B4-BE49-F238E27FC236}">
              <a16:creationId xmlns:a16="http://schemas.microsoft.com/office/drawing/2014/main" id="{C840C04B-3643-49F8-A1EA-67EA6D82006E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603648" name="Rectangle 25">
          <a:extLst>
            <a:ext uri="{FF2B5EF4-FFF2-40B4-BE49-F238E27FC236}">
              <a16:creationId xmlns:a16="http://schemas.microsoft.com/office/drawing/2014/main" id="{54071BA3-122A-4918-ADA2-581404027766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603649" name="Rectangle 26">
          <a:extLst>
            <a:ext uri="{FF2B5EF4-FFF2-40B4-BE49-F238E27FC236}">
              <a16:creationId xmlns:a16="http://schemas.microsoft.com/office/drawing/2014/main" id="{FE7C2E9D-93F2-4F63-A1C4-F1722930B5C2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03650" name="Rectangle 27">
          <a:extLst>
            <a:ext uri="{FF2B5EF4-FFF2-40B4-BE49-F238E27FC236}">
              <a16:creationId xmlns:a16="http://schemas.microsoft.com/office/drawing/2014/main" id="{AC412970-BEE7-4611-837B-78D571E91EEC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51" name="Rectangle 28">
          <a:extLst>
            <a:ext uri="{FF2B5EF4-FFF2-40B4-BE49-F238E27FC236}">
              <a16:creationId xmlns:a16="http://schemas.microsoft.com/office/drawing/2014/main" id="{FBD86567-0EC4-45D8-8413-8EB03AE59C08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03652" name="Rectangle 29">
          <a:extLst>
            <a:ext uri="{FF2B5EF4-FFF2-40B4-BE49-F238E27FC236}">
              <a16:creationId xmlns:a16="http://schemas.microsoft.com/office/drawing/2014/main" id="{8B141A92-31C7-4870-BC7B-A387D1DD064D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03653" name="Rectangle 30">
          <a:extLst>
            <a:ext uri="{FF2B5EF4-FFF2-40B4-BE49-F238E27FC236}">
              <a16:creationId xmlns:a16="http://schemas.microsoft.com/office/drawing/2014/main" id="{2D824F65-09DF-4517-8A66-9760E4C4B532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54" name="Rectangle 31">
          <a:extLst>
            <a:ext uri="{FF2B5EF4-FFF2-40B4-BE49-F238E27FC236}">
              <a16:creationId xmlns:a16="http://schemas.microsoft.com/office/drawing/2014/main" id="{F0E10F70-BF80-4048-B87C-49E0FE10C70B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03655" name="Rectangle 32">
          <a:extLst>
            <a:ext uri="{FF2B5EF4-FFF2-40B4-BE49-F238E27FC236}">
              <a16:creationId xmlns:a16="http://schemas.microsoft.com/office/drawing/2014/main" id="{76BDEA2C-8F3A-4E97-8381-36FBF6276BF3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03656" name="Rectangle 33">
          <a:extLst>
            <a:ext uri="{FF2B5EF4-FFF2-40B4-BE49-F238E27FC236}">
              <a16:creationId xmlns:a16="http://schemas.microsoft.com/office/drawing/2014/main" id="{48D39839-8998-4CF3-9BBE-13526AEC19CD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03657" name="Rectangle 34">
          <a:extLst>
            <a:ext uri="{FF2B5EF4-FFF2-40B4-BE49-F238E27FC236}">
              <a16:creationId xmlns:a16="http://schemas.microsoft.com/office/drawing/2014/main" id="{CD0EE520-209A-4B5B-A3B0-6E1D9260BD65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58" name="Rectangle 35">
          <a:extLst>
            <a:ext uri="{FF2B5EF4-FFF2-40B4-BE49-F238E27FC236}">
              <a16:creationId xmlns:a16="http://schemas.microsoft.com/office/drawing/2014/main" id="{F3757AE8-5B25-446C-8B48-67E2C654469D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03659" name="Rectangle 36">
          <a:extLst>
            <a:ext uri="{FF2B5EF4-FFF2-40B4-BE49-F238E27FC236}">
              <a16:creationId xmlns:a16="http://schemas.microsoft.com/office/drawing/2014/main" id="{D3A96B9C-A4BB-4E13-830E-8C6B53328245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60" name="Rectangle 37">
          <a:extLst>
            <a:ext uri="{FF2B5EF4-FFF2-40B4-BE49-F238E27FC236}">
              <a16:creationId xmlns:a16="http://schemas.microsoft.com/office/drawing/2014/main" id="{689D0AE6-5D45-43A7-93F5-69F523997BE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03661" name="Rectangle 38">
          <a:extLst>
            <a:ext uri="{FF2B5EF4-FFF2-40B4-BE49-F238E27FC236}">
              <a16:creationId xmlns:a16="http://schemas.microsoft.com/office/drawing/2014/main" id="{22E6814B-56A4-4562-99E3-C4E587F64C78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03662" name="Rectangle 39">
          <a:extLst>
            <a:ext uri="{FF2B5EF4-FFF2-40B4-BE49-F238E27FC236}">
              <a16:creationId xmlns:a16="http://schemas.microsoft.com/office/drawing/2014/main" id="{B1FBE113-2745-45F7-A825-E5E4BDE9BE80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63" name="Rectangle 40">
          <a:extLst>
            <a:ext uri="{FF2B5EF4-FFF2-40B4-BE49-F238E27FC236}">
              <a16:creationId xmlns:a16="http://schemas.microsoft.com/office/drawing/2014/main" id="{D4F4EF31-273C-4758-902F-E0DD28DC3F1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03664" name="Rectangle 41">
          <a:extLst>
            <a:ext uri="{FF2B5EF4-FFF2-40B4-BE49-F238E27FC236}">
              <a16:creationId xmlns:a16="http://schemas.microsoft.com/office/drawing/2014/main" id="{F76E29C3-5D77-4C38-B831-F02B69ADBC45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603665" name="Rectangle 42">
          <a:extLst>
            <a:ext uri="{FF2B5EF4-FFF2-40B4-BE49-F238E27FC236}">
              <a16:creationId xmlns:a16="http://schemas.microsoft.com/office/drawing/2014/main" id="{A814E75E-F68E-4C66-9CE0-3C9DAFEFB485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603666" name="Rectangle 43">
          <a:extLst>
            <a:ext uri="{FF2B5EF4-FFF2-40B4-BE49-F238E27FC236}">
              <a16:creationId xmlns:a16="http://schemas.microsoft.com/office/drawing/2014/main" id="{3616387D-11DE-44CB-BF31-9591111D95C7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67" name="Rectangle 44">
          <a:extLst>
            <a:ext uri="{FF2B5EF4-FFF2-40B4-BE49-F238E27FC236}">
              <a16:creationId xmlns:a16="http://schemas.microsoft.com/office/drawing/2014/main" id="{E49514A7-9CD6-4AC4-B7E8-1ECEF313934A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603668" name="Rectangle 45">
          <a:extLst>
            <a:ext uri="{FF2B5EF4-FFF2-40B4-BE49-F238E27FC236}">
              <a16:creationId xmlns:a16="http://schemas.microsoft.com/office/drawing/2014/main" id="{1BA52E62-3320-49E9-A638-2D3B3610D08D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603669" name="Rectangle 46">
          <a:extLst>
            <a:ext uri="{FF2B5EF4-FFF2-40B4-BE49-F238E27FC236}">
              <a16:creationId xmlns:a16="http://schemas.microsoft.com/office/drawing/2014/main" id="{B9614C7C-341E-4D16-81F5-51A06EB10DF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23</xdr:row>
      <xdr:rowOff>19050</xdr:rowOff>
    </xdr:from>
    <xdr:to>
      <xdr:col>10</xdr:col>
      <xdr:colOff>95250</xdr:colOff>
      <xdr:row>23</xdr:row>
      <xdr:rowOff>333375</xdr:rowOff>
    </xdr:to>
    <xdr:sp macro="" textlink="">
      <xdr:nvSpPr>
        <xdr:cNvPr id="603670" name="Rectangle 47">
          <a:extLst>
            <a:ext uri="{FF2B5EF4-FFF2-40B4-BE49-F238E27FC236}">
              <a16:creationId xmlns:a16="http://schemas.microsoft.com/office/drawing/2014/main" id="{057FC8CA-CE0E-47DD-8F65-F1DB5C5CD109}"/>
            </a:ext>
          </a:extLst>
        </xdr:cNvPr>
        <xdr:cNvSpPr>
          <a:spLocks noChangeArrowheads="1"/>
        </xdr:cNvSpPr>
      </xdr:nvSpPr>
      <xdr:spPr bwMode="auto">
        <a:xfrm>
          <a:off x="4200525" y="552450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17</xdr:col>
      <xdr:colOff>9525</xdr:colOff>
      <xdr:row>24</xdr:row>
      <xdr:rowOff>228600</xdr:rowOff>
    </xdr:to>
    <xdr:sp macro="" textlink="">
      <xdr:nvSpPr>
        <xdr:cNvPr id="603671" name="Rectangle 48">
          <a:extLst>
            <a:ext uri="{FF2B5EF4-FFF2-40B4-BE49-F238E27FC236}">
              <a16:creationId xmlns:a16="http://schemas.microsoft.com/office/drawing/2014/main" id="{4FF3C38E-644A-42F8-A9F8-26BD7EF8E0DB}"/>
            </a:ext>
          </a:extLst>
        </xdr:cNvPr>
        <xdr:cNvSpPr>
          <a:spLocks noChangeArrowheads="1"/>
        </xdr:cNvSpPr>
      </xdr:nvSpPr>
      <xdr:spPr bwMode="auto">
        <a:xfrm>
          <a:off x="5048250" y="5753100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25</xdr:row>
      <xdr:rowOff>9525</xdr:rowOff>
    </xdr:from>
    <xdr:to>
      <xdr:col>22</xdr:col>
      <xdr:colOff>180975</xdr:colOff>
      <xdr:row>26</xdr:row>
      <xdr:rowOff>9525</xdr:rowOff>
    </xdr:to>
    <xdr:sp macro="" textlink="">
      <xdr:nvSpPr>
        <xdr:cNvPr id="603672" name="Rectangle 49">
          <a:extLst>
            <a:ext uri="{FF2B5EF4-FFF2-40B4-BE49-F238E27FC236}">
              <a16:creationId xmlns:a16="http://schemas.microsoft.com/office/drawing/2014/main" id="{55079F6B-B4AB-4415-A2E3-B997A58DA919}"/>
            </a:ext>
          </a:extLst>
        </xdr:cNvPr>
        <xdr:cNvSpPr>
          <a:spLocks noChangeArrowheads="1"/>
        </xdr:cNvSpPr>
      </xdr:nvSpPr>
      <xdr:spPr bwMode="auto">
        <a:xfrm>
          <a:off x="5943600" y="6010275"/>
          <a:ext cx="857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28</xdr:col>
      <xdr:colOff>171450</xdr:colOff>
      <xdr:row>27</xdr:row>
      <xdr:rowOff>0</xdr:rowOff>
    </xdr:to>
    <xdr:sp macro="" textlink="">
      <xdr:nvSpPr>
        <xdr:cNvPr id="603673" name="Rectangle 50">
          <a:extLst>
            <a:ext uri="{FF2B5EF4-FFF2-40B4-BE49-F238E27FC236}">
              <a16:creationId xmlns:a16="http://schemas.microsoft.com/office/drawing/2014/main" id="{239B3A8F-5366-4380-8048-BA438FC9196F}"/>
            </a:ext>
          </a:extLst>
        </xdr:cNvPr>
        <xdr:cNvSpPr>
          <a:spLocks noChangeArrowheads="1"/>
        </xdr:cNvSpPr>
      </xdr:nvSpPr>
      <xdr:spPr bwMode="auto">
        <a:xfrm>
          <a:off x="6810375" y="62484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38100</xdr:rowOff>
    </xdr:from>
    <xdr:to>
      <xdr:col>10</xdr:col>
      <xdr:colOff>95250</xdr:colOff>
      <xdr:row>30</xdr:row>
      <xdr:rowOff>352425</xdr:rowOff>
    </xdr:to>
    <xdr:sp macro="" textlink="">
      <xdr:nvSpPr>
        <xdr:cNvPr id="603674" name="Rectangle 51">
          <a:extLst>
            <a:ext uri="{FF2B5EF4-FFF2-40B4-BE49-F238E27FC236}">
              <a16:creationId xmlns:a16="http://schemas.microsoft.com/office/drawing/2014/main" id="{B39C9147-6B9C-49AB-964C-B9DD496B0CA4}"/>
            </a:ext>
          </a:extLst>
        </xdr:cNvPr>
        <xdr:cNvSpPr>
          <a:spLocks noChangeArrowheads="1"/>
        </xdr:cNvSpPr>
      </xdr:nvSpPr>
      <xdr:spPr bwMode="auto">
        <a:xfrm>
          <a:off x="4200525" y="7162800"/>
          <a:ext cx="7524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675" name="Rectangle 52">
          <a:extLst>
            <a:ext uri="{FF2B5EF4-FFF2-40B4-BE49-F238E27FC236}">
              <a16:creationId xmlns:a16="http://schemas.microsoft.com/office/drawing/2014/main" id="{2765E6B6-93C7-4868-9909-0C8B94A7BA8B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03676" name="Rectangle 53">
          <a:extLst>
            <a:ext uri="{FF2B5EF4-FFF2-40B4-BE49-F238E27FC236}">
              <a16:creationId xmlns:a16="http://schemas.microsoft.com/office/drawing/2014/main" id="{8450DD6B-C97F-403F-A729-C4167F3ACCDE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29</xdr:col>
      <xdr:colOff>0</xdr:colOff>
      <xdr:row>34</xdr:row>
      <xdr:rowOff>0</xdr:rowOff>
    </xdr:to>
    <xdr:sp macro="" textlink="">
      <xdr:nvSpPr>
        <xdr:cNvPr id="603677" name="Rectangle 54">
          <a:extLst>
            <a:ext uri="{FF2B5EF4-FFF2-40B4-BE49-F238E27FC236}">
              <a16:creationId xmlns:a16="http://schemas.microsoft.com/office/drawing/2014/main" id="{3E443E9C-C703-4872-AD1D-3445C5133862}"/>
            </a:ext>
          </a:extLst>
        </xdr:cNvPr>
        <xdr:cNvSpPr>
          <a:spLocks noChangeArrowheads="1"/>
        </xdr:cNvSpPr>
      </xdr:nvSpPr>
      <xdr:spPr bwMode="auto">
        <a:xfrm>
          <a:off x="6810375" y="78771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678" name="Rectangle 55">
          <a:extLst>
            <a:ext uri="{FF2B5EF4-FFF2-40B4-BE49-F238E27FC236}">
              <a16:creationId xmlns:a16="http://schemas.microsoft.com/office/drawing/2014/main" id="{49E4FEB4-A668-457F-992B-94950E9326D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679" name="Rectangle 56">
          <a:extLst>
            <a:ext uri="{FF2B5EF4-FFF2-40B4-BE49-F238E27FC236}">
              <a16:creationId xmlns:a16="http://schemas.microsoft.com/office/drawing/2014/main" id="{6C657574-F0AF-4CD1-AF0B-B4E1CD261014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680" name="Rectangle 57">
          <a:extLst>
            <a:ext uri="{FF2B5EF4-FFF2-40B4-BE49-F238E27FC236}">
              <a16:creationId xmlns:a16="http://schemas.microsoft.com/office/drawing/2014/main" id="{431BA5EE-A0E9-42DE-A110-EFAD6C46854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681" name="Rectangle 58">
          <a:extLst>
            <a:ext uri="{FF2B5EF4-FFF2-40B4-BE49-F238E27FC236}">
              <a16:creationId xmlns:a16="http://schemas.microsoft.com/office/drawing/2014/main" id="{44A1AEC6-BB40-4C9D-B7E2-D158A98E8C8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682" name="Rectangle 59">
          <a:extLst>
            <a:ext uri="{FF2B5EF4-FFF2-40B4-BE49-F238E27FC236}">
              <a16:creationId xmlns:a16="http://schemas.microsoft.com/office/drawing/2014/main" id="{7C023B59-B3CC-475D-9AB4-645C14085FE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683" name="Rectangle 60">
          <a:extLst>
            <a:ext uri="{FF2B5EF4-FFF2-40B4-BE49-F238E27FC236}">
              <a16:creationId xmlns:a16="http://schemas.microsoft.com/office/drawing/2014/main" id="{65DF946E-7DB7-4B74-9640-D6A5E986CE1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684" name="Rectangle 61">
          <a:extLst>
            <a:ext uri="{FF2B5EF4-FFF2-40B4-BE49-F238E27FC236}">
              <a16:creationId xmlns:a16="http://schemas.microsoft.com/office/drawing/2014/main" id="{19352814-BF00-4BA5-80D1-87DB45148DD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685" name="Rectangle 62">
          <a:extLst>
            <a:ext uri="{FF2B5EF4-FFF2-40B4-BE49-F238E27FC236}">
              <a16:creationId xmlns:a16="http://schemas.microsoft.com/office/drawing/2014/main" id="{055E6756-762C-4CF9-AED3-2E6697E1C3A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686" name="Rectangle 63">
          <a:extLst>
            <a:ext uri="{FF2B5EF4-FFF2-40B4-BE49-F238E27FC236}">
              <a16:creationId xmlns:a16="http://schemas.microsoft.com/office/drawing/2014/main" id="{47557DA8-B535-4CA3-B270-17BD66B3F3F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687" name="Rectangle 64">
          <a:extLst>
            <a:ext uri="{FF2B5EF4-FFF2-40B4-BE49-F238E27FC236}">
              <a16:creationId xmlns:a16="http://schemas.microsoft.com/office/drawing/2014/main" id="{15BB84BC-FB93-4874-9A69-A9354A10C15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688" name="Rectangle 65">
          <a:extLst>
            <a:ext uri="{FF2B5EF4-FFF2-40B4-BE49-F238E27FC236}">
              <a16:creationId xmlns:a16="http://schemas.microsoft.com/office/drawing/2014/main" id="{BF1D3582-40F1-44D5-BF91-1AEE606A3EB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689" name="Rectangle 66">
          <a:extLst>
            <a:ext uri="{FF2B5EF4-FFF2-40B4-BE49-F238E27FC236}">
              <a16:creationId xmlns:a16="http://schemas.microsoft.com/office/drawing/2014/main" id="{FB531FF1-B8E8-4FBD-B024-9F7649934F1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690" name="Rectangle 67">
          <a:extLst>
            <a:ext uri="{FF2B5EF4-FFF2-40B4-BE49-F238E27FC236}">
              <a16:creationId xmlns:a16="http://schemas.microsoft.com/office/drawing/2014/main" id="{C197CED6-510F-49BE-9EDD-BADF27C935F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691" name="Rectangle 68">
          <a:extLst>
            <a:ext uri="{FF2B5EF4-FFF2-40B4-BE49-F238E27FC236}">
              <a16:creationId xmlns:a16="http://schemas.microsoft.com/office/drawing/2014/main" id="{711381CC-7A52-400E-89B1-A16F2007965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692" name="Rectangle 69">
          <a:extLst>
            <a:ext uri="{FF2B5EF4-FFF2-40B4-BE49-F238E27FC236}">
              <a16:creationId xmlns:a16="http://schemas.microsoft.com/office/drawing/2014/main" id="{FD2A4CA5-EF24-4855-B322-37D61AAEA5E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693" name="Rectangle 70">
          <a:extLst>
            <a:ext uri="{FF2B5EF4-FFF2-40B4-BE49-F238E27FC236}">
              <a16:creationId xmlns:a16="http://schemas.microsoft.com/office/drawing/2014/main" id="{DD694430-A123-4822-A21C-54525123897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694" name="Rectangle 71">
          <a:extLst>
            <a:ext uri="{FF2B5EF4-FFF2-40B4-BE49-F238E27FC236}">
              <a16:creationId xmlns:a16="http://schemas.microsoft.com/office/drawing/2014/main" id="{10247D57-6260-402C-B40F-144918DD983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695" name="Rectangle 72">
          <a:extLst>
            <a:ext uri="{FF2B5EF4-FFF2-40B4-BE49-F238E27FC236}">
              <a16:creationId xmlns:a16="http://schemas.microsoft.com/office/drawing/2014/main" id="{C9540E24-4110-4186-A58D-EB5C264107C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696" name="Rectangle 73">
          <a:extLst>
            <a:ext uri="{FF2B5EF4-FFF2-40B4-BE49-F238E27FC236}">
              <a16:creationId xmlns:a16="http://schemas.microsoft.com/office/drawing/2014/main" id="{D21D2AB5-F120-4E42-8BDC-1F3A0CD76B0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697" name="Rectangle 74">
          <a:extLst>
            <a:ext uri="{FF2B5EF4-FFF2-40B4-BE49-F238E27FC236}">
              <a16:creationId xmlns:a16="http://schemas.microsoft.com/office/drawing/2014/main" id="{B53D5A54-3076-4E28-BA82-C629244A2A1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698" name="Rectangle 75">
          <a:extLst>
            <a:ext uri="{FF2B5EF4-FFF2-40B4-BE49-F238E27FC236}">
              <a16:creationId xmlns:a16="http://schemas.microsoft.com/office/drawing/2014/main" id="{AC25E57C-9EF1-4F7A-9E9F-A3F342F18A2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699" name="Rectangle 76">
          <a:extLst>
            <a:ext uri="{FF2B5EF4-FFF2-40B4-BE49-F238E27FC236}">
              <a16:creationId xmlns:a16="http://schemas.microsoft.com/office/drawing/2014/main" id="{11C0E1FD-9411-4135-8A85-E9A89E6ECBA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00" name="Rectangle 77">
          <a:extLst>
            <a:ext uri="{FF2B5EF4-FFF2-40B4-BE49-F238E27FC236}">
              <a16:creationId xmlns:a16="http://schemas.microsoft.com/office/drawing/2014/main" id="{10E77805-F4ED-4A1B-A68D-27362AFB5A7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01" name="Rectangle 78">
          <a:extLst>
            <a:ext uri="{FF2B5EF4-FFF2-40B4-BE49-F238E27FC236}">
              <a16:creationId xmlns:a16="http://schemas.microsoft.com/office/drawing/2014/main" id="{21B29DB2-F3ED-47AC-88AF-9C900D6E70C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02" name="Rectangle 79">
          <a:extLst>
            <a:ext uri="{FF2B5EF4-FFF2-40B4-BE49-F238E27FC236}">
              <a16:creationId xmlns:a16="http://schemas.microsoft.com/office/drawing/2014/main" id="{E4948473-0333-41E9-8695-DBE46A8CE25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03" name="Rectangle 80">
          <a:extLst>
            <a:ext uri="{FF2B5EF4-FFF2-40B4-BE49-F238E27FC236}">
              <a16:creationId xmlns:a16="http://schemas.microsoft.com/office/drawing/2014/main" id="{2F18CCB6-92E8-475D-957D-90D16A30C9C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04" name="Rectangle 81">
          <a:extLst>
            <a:ext uri="{FF2B5EF4-FFF2-40B4-BE49-F238E27FC236}">
              <a16:creationId xmlns:a16="http://schemas.microsoft.com/office/drawing/2014/main" id="{7D1B434B-150B-4C7D-BD78-AF7F44A7A95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05" name="Rectangle 82">
          <a:extLst>
            <a:ext uri="{FF2B5EF4-FFF2-40B4-BE49-F238E27FC236}">
              <a16:creationId xmlns:a16="http://schemas.microsoft.com/office/drawing/2014/main" id="{38A3A510-23B0-4C75-8C2C-0E4B302ED35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06" name="Rectangle 83">
          <a:extLst>
            <a:ext uri="{FF2B5EF4-FFF2-40B4-BE49-F238E27FC236}">
              <a16:creationId xmlns:a16="http://schemas.microsoft.com/office/drawing/2014/main" id="{B9C461C1-2A8A-4D0F-9E23-9321D8A9CEF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07" name="Rectangle 84">
          <a:extLst>
            <a:ext uri="{FF2B5EF4-FFF2-40B4-BE49-F238E27FC236}">
              <a16:creationId xmlns:a16="http://schemas.microsoft.com/office/drawing/2014/main" id="{336D9AE1-8B1C-4126-8B48-5863CA85FD8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08" name="Rectangle 85">
          <a:extLst>
            <a:ext uri="{FF2B5EF4-FFF2-40B4-BE49-F238E27FC236}">
              <a16:creationId xmlns:a16="http://schemas.microsoft.com/office/drawing/2014/main" id="{4AA0FD44-4071-4ECF-95D2-A9987FC52E4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09" name="Rectangle 86">
          <a:extLst>
            <a:ext uri="{FF2B5EF4-FFF2-40B4-BE49-F238E27FC236}">
              <a16:creationId xmlns:a16="http://schemas.microsoft.com/office/drawing/2014/main" id="{265DBC59-A41E-45C9-81AB-38C26E22431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10" name="Rectangle 87">
          <a:extLst>
            <a:ext uri="{FF2B5EF4-FFF2-40B4-BE49-F238E27FC236}">
              <a16:creationId xmlns:a16="http://schemas.microsoft.com/office/drawing/2014/main" id="{C5D1840A-B0A8-465F-AD29-587BECB27B9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11" name="Rectangle 88">
          <a:extLst>
            <a:ext uri="{FF2B5EF4-FFF2-40B4-BE49-F238E27FC236}">
              <a16:creationId xmlns:a16="http://schemas.microsoft.com/office/drawing/2014/main" id="{28B5557C-0BBF-45FD-A78B-30AB920AAEB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12" name="Rectangle 89">
          <a:extLst>
            <a:ext uri="{FF2B5EF4-FFF2-40B4-BE49-F238E27FC236}">
              <a16:creationId xmlns:a16="http://schemas.microsoft.com/office/drawing/2014/main" id="{943A89A6-005B-4D3C-807F-1A62BBE28F8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13" name="Rectangle 90">
          <a:extLst>
            <a:ext uri="{FF2B5EF4-FFF2-40B4-BE49-F238E27FC236}">
              <a16:creationId xmlns:a16="http://schemas.microsoft.com/office/drawing/2014/main" id="{8FE109B2-253C-4075-B0EC-4948A37FBC3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14" name="Rectangle 91">
          <a:extLst>
            <a:ext uri="{FF2B5EF4-FFF2-40B4-BE49-F238E27FC236}">
              <a16:creationId xmlns:a16="http://schemas.microsoft.com/office/drawing/2014/main" id="{AAEC02D6-8AD1-4BFE-A461-AFCAC213BA0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15" name="Rectangle 92">
          <a:extLst>
            <a:ext uri="{FF2B5EF4-FFF2-40B4-BE49-F238E27FC236}">
              <a16:creationId xmlns:a16="http://schemas.microsoft.com/office/drawing/2014/main" id="{86FA5165-DA87-4C38-8874-E4E8AF62072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16" name="Rectangle 93">
          <a:extLst>
            <a:ext uri="{FF2B5EF4-FFF2-40B4-BE49-F238E27FC236}">
              <a16:creationId xmlns:a16="http://schemas.microsoft.com/office/drawing/2014/main" id="{88F2FC50-DDD5-4153-B2B2-E44C8D84E31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17" name="Rectangle 94">
          <a:extLst>
            <a:ext uri="{FF2B5EF4-FFF2-40B4-BE49-F238E27FC236}">
              <a16:creationId xmlns:a16="http://schemas.microsoft.com/office/drawing/2014/main" id="{38C75E2C-DEBD-4009-AE25-65DA4E54603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18" name="Rectangle 95">
          <a:extLst>
            <a:ext uri="{FF2B5EF4-FFF2-40B4-BE49-F238E27FC236}">
              <a16:creationId xmlns:a16="http://schemas.microsoft.com/office/drawing/2014/main" id="{029CA4AF-9953-418B-8A60-C52D91F2867A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19" name="Rectangle 96">
          <a:extLst>
            <a:ext uri="{FF2B5EF4-FFF2-40B4-BE49-F238E27FC236}">
              <a16:creationId xmlns:a16="http://schemas.microsoft.com/office/drawing/2014/main" id="{CD001432-34DD-4D94-BEF8-4D55443E5E7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20" name="Rectangle 97">
          <a:extLst>
            <a:ext uri="{FF2B5EF4-FFF2-40B4-BE49-F238E27FC236}">
              <a16:creationId xmlns:a16="http://schemas.microsoft.com/office/drawing/2014/main" id="{C4391F27-5C28-404C-847F-018A078B775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21" name="Rectangle 98">
          <a:extLst>
            <a:ext uri="{FF2B5EF4-FFF2-40B4-BE49-F238E27FC236}">
              <a16:creationId xmlns:a16="http://schemas.microsoft.com/office/drawing/2014/main" id="{F4005E51-EF84-4845-9DCA-AAB11523E53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22" name="Rectangle 99">
          <a:extLst>
            <a:ext uri="{FF2B5EF4-FFF2-40B4-BE49-F238E27FC236}">
              <a16:creationId xmlns:a16="http://schemas.microsoft.com/office/drawing/2014/main" id="{338599DA-B25B-4E6C-8555-5233B750541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23" name="Rectangle 100">
          <a:extLst>
            <a:ext uri="{FF2B5EF4-FFF2-40B4-BE49-F238E27FC236}">
              <a16:creationId xmlns:a16="http://schemas.microsoft.com/office/drawing/2014/main" id="{0AE9EDC7-169C-45F9-871D-DA7F5155A89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24" name="Rectangle 101">
          <a:extLst>
            <a:ext uri="{FF2B5EF4-FFF2-40B4-BE49-F238E27FC236}">
              <a16:creationId xmlns:a16="http://schemas.microsoft.com/office/drawing/2014/main" id="{6A9DAD6D-20DB-4B1D-A8F3-4A56373D991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25" name="Rectangle 102">
          <a:extLst>
            <a:ext uri="{FF2B5EF4-FFF2-40B4-BE49-F238E27FC236}">
              <a16:creationId xmlns:a16="http://schemas.microsoft.com/office/drawing/2014/main" id="{F4DDB3D0-EB3A-4D50-810C-92601630231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26" name="Rectangle 103">
          <a:extLst>
            <a:ext uri="{FF2B5EF4-FFF2-40B4-BE49-F238E27FC236}">
              <a16:creationId xmlns:a16="http://schemas.microsoft.com/office/drawing/2014/main" id="{20253616-380B-4A46-8B28-FD908C220D3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27" name="Rectangle 104">
          <a:extLst>
            <a:ext uri="{FF2B5EF4-FFF2-40B4-BE49-F238E27FC236}">
              <a16:creationId xmlns:a16="http://schemas.microsoft.com/office/drawing/2014/main" id="{312F6761-694E-45EA-A393-931EAA47E55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28" name="Rectangle 105">
          <a:extLst>
            <a:ext uri="{FF2B5EF4-FFF2-40B4-BE49-F238E27FC236}">
              <a16:creationId xmlns:a16="http://schemas.microsoft.com/office/drawing/2014/main" id="{934CEF95-CA85-4B46-A20D-229ACFC024B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29" name="Rectangle 106">
          <a:extLst>
            <a:ext uri="{FF2B5EF4-FFF2-40B4-BE49-F238E27FC236}">
              <a16:creationId xmlns:a16="http://schemas.microsoft.com/office/drawing/2014/main" id="{B0953164-67AB-4DCF-A7FF-F8A42A6D9E1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30" name="Rectangle 107">
          <a:extLst>
            <a:ext uri="{FF2B5EF4-FFF2-40B4-BE49-F238E27FC236}">
              <a16:creationId xmlns:a16="http://schemas.microsoft.com/office/drawing/2014/main" id="{8A5226A3-8BDE-4D39-91F1-20BE799C1F2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31" name="Rectangle 108">
          <a:extLst>
            <a:ext uri="{FF2B5EF4-FFF2-40B4-BE49-F238E27FC236}">
              <a16:creationId xmlns:a16="http://schemas.microsoft.com/office/drawing/2014/main" id="{56B27E42-85FF-4905-9DBF-CDF85EC18E4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32" name="Rectangle 109">
          <a:extLst>
            <a:ext uri="{FF2B5EF4-FFF2-40B4-BE49-F238E27FC236}">
              <a16:creationId xmlns:a16="http://schemas.microsoft.com/office/drawing/2014/main" id="{A6EBAFA9-EBA8-48C0-AA90-704979498DD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33" name="Rectangle 110">
          <a:extLst>
            <a:ext uri="{FF2B5EF4-FFF2-40B4-BE49-F238E27FC236}">
              <a16:creationId xmlns:a16="http://schemas.microsoft.com/office/drawing/2014/main" id="{1CBDDFA3-539D-4F63-B098-817727FC77F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34" name="Rectangle 111">
          <a:extLst>
            <a:ext uri="{FF2B5EF4-FFF2-40B4-BE49-F238E27FC236}">
              <a16:creationId xmlns:a16="http://schemas.microsoft.com/office/drawing/2014/main" id="{721C5E6A-F897-4F1C-8560-A44A4697597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35" name="Rectangle 112">
          <a:extLst>
            <a:ext uri="{FF2B5EF4-FFF2-40B4-BE49-F238E27FC236}">
              <a16:creationId xmlns:a16="http://schemas.microsoft.com/office/drawing/2014/main" id="{4A35BDE7-73D3-4DDF-AF44-D92BD616A684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36" name="Rectangle 113">
          <a:extLst>
            <a:ext uri="{FF2B5EF4-FFF2-40B4-BE49-F238E27FC236}">
              <a16:creationId xmlns:a16="http://schemas.microsoft.com/office/drawing/2014/main" id="{6E09A626-6E3E-4B3B-8561-1D19F93757C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37" name="Rectangle 114">
          <a:extLst>
            <a:ext uri="{FF2B5EF4-FFF2-40B4-BE49-F238E27FC236}">
              <a16:creationId xmlns:a16="http://schemas.microsoft.com/office/drawing/2014/main" id="{5FA73DFE-8935-43EC-B171-7994F2DA798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38" name="Rectangle 115">
          <a:extLst>
            <a:ext uri="{FF2B5EF4-FFF2-40B4-BE49-F238E27FC236}">
              <a16:creationId xmlns:a16="http://schemas.microsoft.com/office/drawing/2014/main" id="{29E65CE8-C3E8-4C30-950C-671E1B8A445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39" name="Rectangle 116">
          <a:extLst>
            <a:ext uri="{FF2B5EF4-FFF2-40B4-BE49-F238E27FC236}">
              <a16:creationId xmlns:a16="http://schemas.microsoft.com/office/drawing/2014/main" id="{71AD4725-3E48-452D-A7F3-A7140E50B85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40" name="Rectangle 117">
          <a:extLst>
            <a:ext uri="{FF2B5EF4-FFF2-40B4-BE49-F238E27FC236}">
              <a16:creationId xmlns:a16="http://schemas.microsoft.com/office/drawing/2014/main" id="{1AB4873C-7DA7-4C2B-BB4D-3B4E745F223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41" name="Rectangle 118">
          <a:extLst>
            <a:ext uri="{FF2B5EF4-FFF2-40B4-BE49-F238E27FC236}">
              <a16:creationId xmlns:a16="http://schemas.microsoft.com/office/drawing/2014/main" id="{57442995-FBC1-4995-9C4D-024F6E9DD57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42" name="Rectangle 119">
          <a:extLst>
            <a:ext uri="{FF2B5EF4-FFF2-40B4-BE49-F238E27FC236}">
              <a16:creationId xmlns:a16="http://schemas.microsoft.com/office/drawing/2014/main" id="{672A562F-3D29-43C3-B8C8-BE93D72F341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43" name="Rectangle 120">
          <a:extLst>
            <a:ext uri="{FF2B5EF4-FFF2-40B4-BE49-F238E27FC236}">
              <a16:creationId xmlns:a16="http://schemas.microsoft.com/office/drawing/2014/main" id="{5122F7A5-1F5B-49F8-85CA-6FA557B4E18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44" name="Rectangle 121">
          <a:extLst>
            <a:ext uri="{FF2B5EF4-FFF2-40B4-BE49-F238E27FC236}">
              <a16:creationId xmlns:a16="http://schemas.microsoft.com/office/drawing/2014/main" id="{7938D23C-45D4-44B8-807A-868A25F803A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45" name="Rectangle 122">
          <a:extLst>
            <a:ext uri="{FF2B5EF4-FFF2-40B4-BE49-F238E27FC236}">
              <a16:creationId xmlns:a16="http://schemas.microsoft.com/office/drawing/2014/main" id="{A069F987-D172-442D-B31F-A010BC4E042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46" name="Rectangle 123">
          <a:extLst>
            <a:ext uri="{FF2B5EF4-FFF2-40B4-BE49-F238E27FC236}">
              <a16:creationId xmlns:a16="http://schemas.microsoft.com/office/drawing/2014/main" id="{B1555A23-6317-4874-8169-D087FA43D0D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47" name="Rectangle 124">
          <a:extLst>
            <a:ext uri="{FF2B5EF4-FFF2-40B4-BE49-F238E27FC236}">
              <a16:creationId xmlns:a16="http://schemas.microsoft.com/office/drawing/2014/main" id="{AB40AB5A-CCA0-4941-A3C8-A4CF0C06809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48" name="Rectangle 125">
          <a:extLst>
            <a:ext uri="{FF2B5EF4-FFF2-40B4-BE49-F238E27FC236}">
              <a16:creationId xmlns:a16="http://schemas.microsoft.com/office/drawing/2014/main" id="{A7EC0DDA-4FEB-4C16-9AE9-F6A5AE0E07E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49" name="Rectangle 126">
          <a:extLst>
            <a:ext uri="{FF2B5EF4-FFF2-40B4-BE49-F238E27FC236}">
              <a16:creationId xmlns:a16="http://schemas.microsoft.com/office/drawing/2014/main" id="{38BB1379-87C0-45A4-B267-6C81C1224F4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50" name="Rectangle 127">
          <a:extLst>
            <a:ext uri="{FF2B5EF4-FFF2-40B4-BE49-F238E27FC236}">
              <a16:creationId xmlns:a16="http://schemas.microsoft.com/office/drawing/2014/main" id="{5B83C42C-9B2C-485B-B798-5031E291907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51" name="Rectangle 128">
          <a:extLst>
            <a:ext uri="{FF2B5EF4-FFF2-40B4-BE49-F238E27FC236}">
              <a16:creationId xmlns:a16="http://schemas.microsoft.com/office/drawing/2014/main" id="{AAE4E6F5-E71B-4DFF-86C2-7A6FBACA45E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52" name="Rectangle 129">
          <a:extLst>
            <a:ext uri="{FF2B5EF4-FFF2-40B4-BE49-F238E27FC236}">
              <a16:creationId xmlns:a16="http://schemas.microsoft.com/office/drawing/2014/main" id="{9645D6F2-0838-4FAC-AFDB-C15CA897559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53" name="Rectangle 130">
          <a:extLst>
            <a:ext uri="{FF2B5EF4-FFF2-40B4-BE49-F238E27FC236}">
              <a16:creationId xmlns:a16="http://schemas.microsoft.com/office/drawing/2014/main" id="{6EDD743C-208A-4AA9-A906-9AC496C75E1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54" name="Rectangle 131">
          <a:extLst>
            <a:ext uri="{FF2B5EF4-FFF2-40B4-BE49-F238E27FC236}">
              <a16:creationId xmlns:a16="http://schemas.microsoft.com/office/drawing/2014/main" id="{AD766028-E6CD-4BD6-BB0B-2A4A22C34D9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55" name="Rectangle 132">
          <a:extLst>
            <a:ext uri="{FF2B5EF4-FFF2-40B4-BE49-F238E27FC236}">
              <a16:creationId xmlns:a16="http://schemas.microsoft.com/office/drawing/2014/main" id="{6B42A8EB-58B0-4481-9823-990612019D5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56" name="Rectangle 133">
          <a:extLst>
            <a:ext uri="{FF2B5EF4-FFF2-40B4-BE49-F238E27FC236}">
              <a16:creationId xmlns:a16="http://schemas.microsoft.com/office/drawing/2014/main" id="{FEF09977-92F5-46D5-BE78-84E7F401DA5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57" name="Rectangle 134">
          <a:extLst>
            <a:ext uri="{FF2B5EF4-FFF2-40B4-BE49-F238E27FC236}">
              <a16:creationId xmlns:a16="http://schemas.microsoft.com/office/drawing/2014/main" id="{44A09F03-F3E6-4212-8BCF-C5C68E887C9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58" name="Rectangle 135">
          <a:extLst>
            <a:ext uri="{FF2B5EF4-FFF2-40B4-BE49-F238E27FC236}">
              <a16:creationId xmlns:a16="http://schemas.microsoft.com/office/drawing/2014/main" id="{50D28177-E6B2-49B0-B144-6BEC29A9B75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59" name="Rectangle 136">
          <a:extLst>
            <a:ext uri="{FF2B5EF4-FFF2-40B4-BE49-F238E27FC236}">
              <a16:creationId xmlns:a16="http://schemas.microsoft.com/office/drawing/2014/main" id="{BA8BD341-4453-40D3-A653-7EE5052946A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60" name="Rectangle 137">
          <a:extLst>
            <a:ext uri="{FF2B5EF4-FFF2-40B4-BE49-F238E27FC236}">
              <a16:creationId xmlns:a16="http://schemas.microsoft.com/office/drawing/2014/main" id="{4BBA84C0-1BC2-4075-B387-E31FEBAB3FD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61" name="Rectangle 138">
          <a:extLst>
            <a:ext uri="{FF2B5EF4-FFF2-40B4-BE49-F238E27FC236}">
              <a16:creationId xmlns:a16="http://schemas.microsoft.com/office/drawing/2014/main" id="{BF1551C2-3D7B-4905-9FFB-AB38A763E41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62" name="Rectangle 139">
          <a:extLst>
            <a:ext uri="{FF2B5EF4-FFF2-40B4-BE49-F238E27FC236}">
              <a16:creationId xmlns:a16="http://schemas.microsoft.com/office/drawing/2014/main" id="{AFF80A13-167E-42CC-8759-324D84DB556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63" name="Rectangle 140">
          <a:extLst>
            <a:ext uri="{FF2B5EF4-FFF2-40B4-BE49-F238E27FC236}">
              <a16:creationId xmlns:a16="http://schemas.microsoft.com/office/drawing/2014/main" id="{D746D48F-1A94-4AA5-BF0D-A06E47DD205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64" name="Rectangle 141">
          <a:extLst>
            <a:ext uri="{FF2B5EF4-FFF2-40B4-BE49-F238E27FC236}">
              <a16:creationId xmlns:a16="http://schemas.microsoft.com/office/drawing/2014/main" id="{52895E8C-724E-4948-85C5-7162B247CEC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65" name="Rectangle 142">
          <a:extLst>
            <a:ext uri="{FF2B5EF4-FFF2-40B4-BE49-F238E27FC236}">
              <a16:creationId xmlns:a16="http://schemas.microsoft.com/office/drawing/2014/main" id="{016C6B1F-E5D6-440F-9E84-FEDB2112734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66" name="Rectangle 143">
          <a:extLst>
            <a:ext uri="{FF2B5EF4-FFF2-40B4-BE49-F238E27FC236}">
              <a16:creationId xmlns:a16="http://schemas.microsoft.com/office/drawing/2014/main" id="{06FCC403-4809-4CA9-AC56-F9E8C55F146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67" name="Rectangle 144">
          <a:extLst>
            <a:ext uri="{FF2B5EF4-FFF2-40B4-BE49-F238E27FC236}">
              <a16:creationId xmlns:a16="http://schemas.microsoft.com/office/drawing/2014/main" id="{F9112630-7B39-4C07-98AE-C6F22260378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68" name="Rectangle 145">
          <a:extLst>
            <a:ext uri="{FF2B5EF4-FFF2-40B4-BE49-F238E27FC236}">
              <a16:creationId xmlns:a16="http://schemas.microsoft.com/office/drawing/2014/main" id="{C47B8B95-3227-49FF-A2BD-8E812CB59E9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69" name="Rectangle 146">
          <a:extLst>
            <a:ext uri="{FF2B5EF4-FFF2-40B4-BE49-F238E27FC236}">
              <a16:creationId xmlns:a16="http://schemas.microsoft.com/office/drawing/2014/main" id="{E8A20E03-B5B3-47D8-B078-7CBBE4F87F8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70" name="Rectangle 147">
          <a:extLst>
            <a:ext uri="{FF2B5EF4-FFF2-40B4-BE49-F238E27FC236}">
              <a16:creationId xmlns:a16="http://schemas.microsoft.com/office/drawing/2014/main" id="{9F5473F8-4049-4379-96E9-2613529D715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71" name="Rectangle 148">
          <a:extLst>
            <a:ext uri="{FF2B5EF4-FFF2-40B4-BE49-F238E27FC236}">
              <a16:creationId xmlns:a16="http://schemas.microsoft.com/office/drawing/2014/main" id="{44413086-282A-43C7-B078-9BE1836A03D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72" name="Rectangle 149">
          <a:extLst>
            <a:ext uri="{FF2B5EF4-FFF2-40B4-BE49-F238E27FC236}">
              <a16:creationId xmlns:a16="http://schemas.microsoft.com/office/drawing/2014/main" id="{20AE95D7-6A02-4BDE-B60A-A1FCC3EDD61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73" name="Rectangle 150">
          <a:extLst>
            <a:ext uri="{FF2B5EF4-FFF2-40B4-BE49-F238E27FC236}">
              <a16:creationId xmlns:a16="http://schemas.microsoft.com/office/drawing/2014/main" id="{882ACCFC-F599-4FEF-96F8-06CF5C0D79F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74" name="Rectangle 151">
          <a:extLst>
            <a:ext uri="{FF2B5EF4-FFF2-40B4-BE49-F238E27FC236}">
              <a16:creationId xmlns:a16="http://schemas.microsoft.com/office/drawing/2014/main" id="{2E9368AE-BFAE-4D20-BF11-51A36DD636E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75" name="Rectangle 152">
          <a:extLst>
            <a:ext uri="{FF2B5EF4-FFF2-40B4-BE49-F238E27FC236}">
              <a16:creationId xmlns:a16="http://schemas.microsoft.com/office/drawing/2014/main" id="{7659919D-22CA-45B6-8128-74F94ACD6DE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76" name="Rectangle 153">
          <a:extLst>
            <a:ext uri="{FF2B5EF4-FFF2-40B4-BE49-F238E27FC236}">
              <a16:creationId xmlns:a16="http://schemas.microsoft.com/office/drawing/2014/main" id="{8885B2B9-3A2B-484A-AC61-F54C852E9E6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77" name="Rectangle 154">
          <a:extLst>
            <a:ext uri="{FF2B5EF4-FFF2-40B4-BE49-F238E27FC236}">
              <a16:creationId xmlns:a16="http://schemas.microsoft.com/office/drawing/2014/main" id="{9CA53D57-DB6C-462E-A0F6-905A84C2C2D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78" name="Rectangle 155">
          <a:extLst>
            <a:ext uri="{FF2B5EF4-FFF2-40B4-BE49-F238E27FC236}">
              <a16:creationId xmlns:a16="http://schemas.microsoft.com/office/drawing/2014/main" id="{F4C8826D-5114-400D-9EAD-238F3BFBC21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79" name="Rectangle 156">
          <a:extLst>
            <a:ext uri="{FF2B5EF4-FFF2-40B4-BE49-F238E27FC236}">
              <a16:creationId xmlns:a16="http://schemas.microsoft.com/office/drawing/2014/main" id="{707B1921-803B-467F-8963-35987C6C703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80" name="Rectangle 157">
          <a:extLst>
            <a:ext uri="{FF2B5EF4-FFF2-40B4-BE49-F238E27FC236}">
              <a16:creationId xmlns:a16="http://schemas.microsoft.com/office/drawing/2014/main" id="{F2F6F16B-043C-467C-B2BA-485FDDA8963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81" name="Rectangle 158">
          <a:extLst>
            <a:ext uri="{FF2B5EF4-FFF2-40B4-BE49-F238E27FC236}">
              <a16:creationId xmlns:a16="http://schemas.microsoft.com/office/drawing/2014/main" id="{345CD539-0590-47FD-AD70-B71CD83B333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82" name="Rectangle 159">
          <a:extLst>
            <a:ext uri="{FF2B5EF4-FFF2-40B4-BE49-F238E27FC236}">
              <a16:creationId xmlns:a16="http://schemas.microsoft.com/office/drawing/2014/main" id="{9594895F-FB98-4E95-8589-FD226D90358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83" name="Rectangle 160">
          <a:extLst>
            <a:ext uri="{FF2B5EF4-FFF2-40B4-BE49-F238E27FC236}">
              <a16:creationId xmlns:a16="http://schemas.microsoft.com/office/drawing/2014/main" id="{E2368BAC-F251-44C0-B85B-40353C21A3C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84" name="Rectangle 161">
          <a:extLst>
            <a:ext uri="{FF2B5EF4-FFF2-40B4-BE49-F238E27FC236}">
              <a16:creationId xmlns:a16="http://schemas.microsoft.com/office/drawing/2014/main" id="{3A158496-6CD5-4E40-8D7D-5B7EA26B2A0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85" name="Rectangle 162">
          <a:extLst>
            <a:ext uri="{FF2B5EF4-FFF2-40B4-BE49-F238E27FC236}">
              <a16:creationId xmlns:a16="http://schemas.microsoft.com/office/drawing/2014/main" id="{D67C4D03-CB93-4123-A083-DC6FA4AC634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86" name="Rectangle 163">
          <a:extLst>
            <a:ext uri="{FF2B5EF4-FFF2-40B4-BE49-F238E27FC236}">
              <a16:creationId xmlns:a16="http://schemas.microsoft.com/office/drawing/2014/main" id="{D7BFA61B-40DB-4DD4-8C75-EE5880C6111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87" name="Rectangle 164">
          <a:extLst>
            <a:ext uri="{FF2B5EF4-FFF2-40B4-BE49-F238E27FC236}">
              <a16:creationId xmlns:a16="http://schemas.microsoft.com/office/drawing/2014/main" id="{C79AD3A6-6A24-4613-9D8A-EEE54780B02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88" name="Rectangle 165">
          <a:extLst>
            <a:ext uri="{FF2B5EF4-FFF2-40B4-BE49-F238E27FC236}">
              <a16:creationId xmlns:a16="http://schemas.microsoft.com/office/drawing/2014/main" id="{4CE49946-FD87-433E-8C4A-0592C9D9804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89" name="Rectangle 166">
          <a:extLst>
            <a:ext uri="{FF2B5EF4-FFF2-40B4-BE49-F238E27FC236}">
              <a16:creationId xmlns:a16="http://schemas.microsoft.com/office/drawing/2014/main" id="{4D95FEAB-8A57-4F9A-80A6-C1C8F30F92E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90" name="Rectangle 167">
          <a:extLst>
            <a:ext uri="{FF2B5EF4-FFF2-40B4-BE49-F238E27FC236}">
              <a16:creationId xmlns:a16="http://schemas.microsoft.com/office/drawing/2014/main" id="{5608796C-B1AC-4C60-BD0B-7C202791537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91" name="Rectangle 168">
          <a:extLst>
            <a:ext uri="{FF2B5EF4-FFF2-40B4-BE49-F238E27FC236}">
              <a16:creationId xmlns:a16="http://schemas.microsoft.com/office/drawing/2014/main" id="{0ED05471-743E-45C7-96FE-02E2748FBAD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92" name="Rectangle 169">
          <a:extLst>
            <a:ext uri="{FF2B5EF4-FFF2-40B4-BE49-F238E27FC236}">
              <a16:creationId xmlns:a16="http://schemas.microsoft.com/office/drawing/2014/main" id="{A9D11401-C185-4DDC-96E8-7B99F255B73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93" name="Rectangle 170">
          <a:extLst>
            <a:ext uri="{FF2B5EF4-FFF2-40B4-BE49-F238E27FC236}">
              <a16:creationId xmlns:a16="http://schemas.microsoft.com/office/drawing/2014/main" id="{75E90BB1-AB36-410E-BF88-B8DE042D2F0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94" name="Rectangle 171">
          <a:extLst>
            <a:ext uri="{FF2B5EF4-FFF2-40B4-BE49-F238E27FC236}">
              <a16:creationId xmlns:a16="http://schemas.microsoft.com/office/drawing/2014/main" id="{FAA3C732-DCEA-4107-9B25-7A0E7E33F67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95" name="Rectangle 172">
          <a:extLst>
            <a:ext uri="{FF2B5EF4-FFF2-40B4-BE49-F238E27FC236}">
              <a16:creationId xmlns:a16="http://schemas.microsoft.com/office/drawing/2014/main" id="{9905BF3A-A351-4C13-A095-B5506D37AF6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796" name="Rectangle 173">
          <a:extLst>
            <a:ext uri="{FF2B5EF4-FFF2-40B4-BE49-F238E27FC236}">
              <a16:creationId xmlns:a16="http://schemas.microsoft.com/office/drawing/2014/main" id="{78D32EB1-7A73-4CDA-A0CD-1E879108C47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797" name="Rectangle 174">
          <a:extLst>
            <a:ext uri="{FF2B5EF4-FFF2-40B4-BE49-F238E27FC236}">
              <a16:creationId xmlns:a16="http://schemas.microsoft.com/office/drawing/2014/main" id="{517C8FF8-9BCE-4180-AE30-67BB3A224FA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798" name="Rectangle 175">
          <a:extLst>
            <a:ext uri="{FF2B5EF4-FFF2-40B4-BE49-F238E27FC236}">
              <a16:creationId xmlns:a16="http://schemas.microsoft.com/office/drawing/2014/main" id="{C77DE2F8-3124-40A9-B885-DEB17B84332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799" name="Rectangle 176">
          <a:extLst>
            <a:ext uri="{FF2B5EF4-FFF2-40B4-BE49-F238E27FC236}">
              <a16:creationId xmlns:a16="http://schemas.microsoft.com/office/drawing/2014/main" id="{E5F6A9FC-2406-42C2-9129-0C9D4456A884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00" name="Rectangle 177">
          <a:extLst>
            <a:ext uri="{FF2B5EF4-FFF2-40B4-BE49-F238E27FC236}">
              <a16:creationId xmlns:a16="http://schemas.microsoft.com/office/drawing/2014/main" id="{F44299BE-9C72-4B47-BEF0-55C0331EE2B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01" name="Rectangle 178">
          <a:extLst>
            <a:ext uri="{FF2B5EF4-FFF2-40B4-BE49-F238E27FC236}">
              <a16:creationId xmlns:a16="http://schemas.microsoft.com/office/drawing/2014/main" id="{3A48DFF0-6B15-4F18-9379-A8C6C069C9B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02" name="Rectangle 179">
          <a:extLst>
            <a:ext uri="{FF2B5EF4-FFF2-40B4-BE49-F238E27FC236}">
              <a16:creationId xmlns:a16="http://schemas.microsoft.com/office/drawing/2014/main" id="{5A4E2CE3-AADC-4E08-9248-4540226C906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03" name="Rectangle 180">
          <a:extLst>
            <a:ext uri="{FF2B5EF4-FFF2-40B4-BE49-F238E27FC236}">
              <a16:creationId xmlns:a16="http://schemas.microsoft.com/office/drawing/2014/main" id="{3E4B0B45-31B6-4ADF-88E4-C584E53E87C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04" name="Rectangle 181">
          <a:extLst>
            <a:ext uri="{FF2B5EF4-FFF2-40B4-BE49-F238E27FC236}">
              <a16:creationId xmlns:a16="http://schemas.microsoft.com/office/drawing/2014/main" id="{8C410949-2452-43EB-8CC5-91630B88CAA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05" name="Rectangle 182">
          <a:extLst>
            <a:ext uri="{FF2B5EF4-FFF2-40B4-BE49-F238E27FC236}">
              <a16:creationId xmlns:a16="http://schemas.microsoft.com/office/drawing/2014/main" id="{28601854-0084-4640-940E-63F132BC16F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06" name="Rectangle 183">
          <a:extLst>
            <a:ext uri="{FF2B5EF4-FFF2-40B4-BE49-F238E27FC236}">
              <a16:creationId xmlns:a16="http://schemas.microsoft.com/office/drawing/2014/main" id="{4334F0A7-A3B1-40ED-BA65-8D3EF122829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07" name="Rectangle 184">
          <a:extLst>
            <a:ext uri="{FF2B5EF4-FFF2-40B4-BE49-F238E27FC236}">
              <a16:creationId xmlns:a16="http://schemas.microsoft.com/office/drawing/2014/main" id="{572E3393-B683-4076-954B-C18D7865107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08" name="Rectangle 185">
          <a:extLst>
            <a:ext uri="{FF2B5EF4-FFF2-40B4-BE49-F238E27FC236}">
              <a16:creationId xmlns:a16="http://schemas.microsoft.com/office/drawing/2014/main" id="{DE466241-8330-47B0-AE9D-E046E229014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09" name="Rectangle 186">
          <a:extLst>
            <a:ext uri="{FF2B5EF4-FFF2-40B4-BE49-F238E27FC236}">
              <a16:creationId xmlns:a16="http://schemas.microsoft.com/office/drawing/2014/main" id="{ECC6169F-B02B-4E5B-A53B-9C5DB4387BF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10" name="Rectangle 187">
          <a:extLst>
            <a:ext uri="{FF2B5EF4-FFF2-40B4-BE49-F238E27FC236}">
              <a16:creationId xmlns:a16="http://schemas.microsoft.com/office/drawing/2014/main" id="{5D2CB1E3-382B-4808-B6B0-54EE423B567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11" name="Rectangle 188">
          <a:extLst>
            <a:ext uri="{FF2B5EF4-FFF2-40B4-BE49-F238E27FC236}">
              <a16:creationId xmlns:a16="http://schemas.microsoft.com/office/drawing/2014/main" id="{A4362C6C-304E-4C3E-B981-A2499C44CF7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12" name="Rectangle 189">
          <a:extLst>
            <a:ext uri="{FF2B5EF4-FFF2-40B4-BE49-F238E27FC236}">
              <a16:creationId xmlns:a16="http://schemas.microsoft.com/office/drawing/2014/main" id="{8A78C9E1-EFD9-4E14-AE98-49632D0193F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13" name="Rectangle 190">
          <a:extLst>
            <a:ext uri="{FF2B5EF4-FFF2-40B4-BE49-F238E27FC236}">
              <a16:creationId xmlns:a16="http://schemas.microsoft.com/office/drawing/2014/main" id="{DC9733D8-95EF-42F7-B986-7C66A138C71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14" name="Rectangle 191">
          <a:extLst>
            <a:ext uri="{FF2B5EF4-FFF2-40B4-BE49-F238E27FC236}">
              <a16:creationId xmlns:a16="http://schemas.microsoft.com/office/drawing/2014/main" id="{B3FC0548-AA85-4CE5-9174-1E088C53346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15" name="Rectangle 192">
          <a:extLst>
            <a:ext uri="{FF2B5EF4-FFF2-40B4-BE49-F238E27FC236}">
              <a16:creationId xmlns:a16="http://schemas.microsoft.com/office/drawing/2014/main" id="{C2D06978-608F-4673-B829-317DFE9C4FD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16" name="Rectangle 193">
          <a:extLst>
            <a:ext uri="{FF2B5EF4-FFF2-40B4-BE49-F238E27FC236}">
              <a16:creationId xmlns:a16="http://schemas.microsoft.com/office/drawing/2014/main" id="{15D49541-4070-48AE-AED7-4186D1D8F3E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17" name="Rectangle 194">
          <a:extLst>
            <a:ext uri="{FF2B5EF4-FFF2-40B4-BE49-F238E27FC236}">
              <a16:creationId xmlns:a16="http://schemas.microsoft.com/office/drawing/2014/main" id="{60140502-5232-4701-BE95-CA38631480D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18" name="Rectangle 195">
          <a:extLst>
            <a:ext uri="{FF2B5EF4-FFF2-40B4-BE49-F238E27FC236}">
              <a16:creationId xmlns:a16="http://schemas.microsoft.com/office/drawing/2014/main" id="{C4C7562E-D902-4E82-8D56-9337DDDA8E7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19" name="Rectangle 196">
          <a:extLst>
            <a:ext uri="{FF2B5EF4-FFF2-40B4-BE49-F238E27FC236}">
              <a16:creationId xmlns:a16="http://schemas.microsoft.com/office/drawing/2014/main" id="{84CA761F-5AB7-4AFD-A970-3878FA39B2B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20" name="Rectangle 197">
          <a:extLst>
            <a:ext uri="{FF2B5EF4-FFF2-40B4-BE49-F238E27FC236}">
              <a16:creationId xmlns:a16="http://schemas.microsoft.com/office/drawing/2014/main" id="{084E8882-59D9-4B58-B121-251428E5689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21" name="Rectangle 198">
          <a:extLst>
            <a:ext uri="{FF2B5EF4-FFF2-40B4-BE49-F238E27FC236}">
              <a16:creationId xmlns:a16="http://schemas.microsoft.com/office/drawing/2014/main" id="{69BFD313-922A-4785-AA6F-8EE365321AE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22" name="Rectangle 199">
          <a:extLst>
            <a:ext uri="{FF2B5EF4-FFF2-40B4-BE49-F238E27FC236}">
              <a16:creationId xmlns:a16="http://schemas.microsoft.com/office/drawing/2014/main" id="{026CB9B7-A0B2-436F-9D3B-CEA6D17B45A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23" name="Rectangle 200">
          <a:extLst>
            <a:ext uri="{FF2B5EF4-FFF2-40B4-BE49-F238E27FC236}">
              <a16:creationId xmlns:a16="http://schemas.microsoft.com/office/drawing/2014/main" id="{315A8B8F-EA45-47D9-9DC8-B4BA86E6C4E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24" name="Rectangle 201">
          <a:extLst>
            <a:ext uri="{FF2B5EF4-FFF2-40B4-BE49-F238E27FC236}">
              <a16:creationId xmlns:a16="http://schemas.microsoft.com/office/drawing/2014/main" id="{25ABDD00-A451-458E-88FD-E2337B4FC31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25" name="Rectangle 202">
          <a:extLst>
            <a:ext uri="{FF2B5EF4-FFF2-40B4-BE49-F238E27FC236}">
              <a16:creationId xmlns:a16="http://schemas.microsoft.com/office/drawing/2014/main" id="{099E39CB-90AC-443E-B3B0-E652B0254AF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26" name="Rectangle 203">
          <a:extLst>
            <a:ext uri="{FF2B5EF4-FFF2-40B4-BE49-F238E27FC236}">
              <a16:creationId xmlns:a16="http://schemas.microsoft.com/office/drawing/2014/main" id="{E1E41EE7-E6FA-4AD9-AD83-7EA9E4DD109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27" name="Rectangle 204">
          <a:extLst>
            <a:ext uri="{FF2B5EF4-FFF2-40B4-BE49-F238E27FC236}">
              <a16:creationId xmlns:a16="http://schemas.microsoft.com/office/drawing/2014/main" id="{8E22B623-9C15-4ABC-9A7E-63CD1CB43DF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28" name="Rectangle 205">
          <a:extLst>
            <a:ext uri="{FF2B5EF4-FFF2-40B4-BE49-F238E27FC236}">
              <a16:creationId xmlns:a16="http://schemas.microsoft.com/office/drawing/2014/main" id="{EAD39296-4E65-4DC4-9A1E-F0B684A1E10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29" name="Rectangle 206">
          <a:extLst>
            <a:ext uri="{FF2B5EF4-FFF2-40B4-BE49-F238E27FC236}">
              <a16:creationId xmlns:a16="http://schemas.microsoft.com/office/drawing/2014/main" id="{A46C5F99-3CC5-4A9A-BEFA-4D125BBCE9D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30" name="Rectangle 207">
          <a:extLst>
            <a:ext uri="{FF2B5EF4-FFF2-40B4-BE49-F238E27FC236}">
              <a16:creationId xmlns:a16="http://schemas.microsoft.com/office/drawing/2014/main" id="{39DC1A2C-09B5-4F10-B89E-BC8D467727A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31" name="Rectangle 208">
          <a:extLst>
            <a:ext uri="{FF2B5EF4-FFF2-40B4-BE49-F238E27FC236}">
              <a16:creationId xmlns:a16="http://schemas.microsoft.com/office/drawing/2014/main" id="{CC986AF1-06E1-46B4-AA74-DAEA819D9E3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32" name="Rectangle 209">
          <a:extLst>
            <a:ext uri="{FF2B5EF4-FFF2-40B4-BE49-F238E27FC236}">
              <a16:creationId xmlns:a16="http://schemas.microsoft.com/office/drawing/2014/main" id="{7D9C7680-93C8-4E6D-B99F-B36F14CBAA9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33" name="Rectangle 210">
          <a:extLst>
            <a:ext uri="{FF2B5EF4-FFF2-40B4-BE49-F238E27FC236}">
              <a16:creationId xmlns:a16="http://schemas.microsoft.com/office/drawing/2014/main" id="{6C13615E-F128-47EF-B277-0802C529863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34" name="Rectangle 211">
          <a:extLst>
            <a:ext uri="{FF2B5EF4-FFF2-40B4-BE49-F238E27FC236}">
              <a16:creationId xmlns:a16="http://schemas.microsoft.com/office/drawing/2014/main" id="{9D399D8F-89B2-45D0-8925-5A77E53B753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35" name="Rectangle 212">
          <a:extLst>
            <a:ext uri="{FF2B5EF4-FFF2-40B4-BE49-F238E27FC236}">
              <a16:creationId xmlns:a16="http://schemas.microsoft.com/office/drawing/2014/main" id="{465426CF-967B-49CA-9558-2688E244CA8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36" name="Rectangle 213">
          <a:extLst>
            <a:ext uri="{FF2B5EF4-FFF2-40B4-BE49-F238E27FC236}">
              <a16:creationId xmlns:a16="http://schemas.microsoft.com/office/drawing/2014/main" id="{32149875-ECDA-4C70-B896-1CBF8D127F8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37" name="Rectangle 214">
          <a:extLst>
            <a:ext uri="{FF2B5EF4-FFF2-40B4-BE49-F238E27FC236}">
              <a16:creationId xmlns:a16="http://schemas.microsoft.com/office/drawing/2014/main" id="{08210E39-6368-4599-821D-5AB81A11986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38" name="Rectangle 215">
          <a:extLst>
            <a:ext uri="{FF2B5EF4-FFF2-40B4-BE49-F238E27FC236}">
              <a16:creationId xmlns:a16="http://schemas.microsoft.com/office/drawing/2014/main" id="{8B47716F-71EA-47F0-A4AB-DCEDCB236FE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39" name="Rectangle 216">
          <a:extLst>
            <a:ext uri="{FF2B5EF4-FFF2-40B4-BE49-F238E27FC236}">
              <a16:creationId xmlns:a16="http://schemas.microsoft.com/office/drawing/2014/main" id="{0BFA17C5-B262-4DB3-83C8-0CDB984C2E0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40" name="Rectangle 217">
          <a:extLst>
            <a:ext uri="{FF2B5EF4-FFF2-40B4-BE49-F238E27FC236}">
              <a16:creationId xmlns:a16="http://schemas.microsoft.com/office/drawing/2014/main" id="{306FE082-D9CA-43C2-A872-0D4E90D4640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41" name="Rectangle 218">
          <a:extLst>
            <a:ext uri="{FF2B5EF4-FFF2-40B4-BE49-F238E27FC236}">
              <a16:creationId xmlns:a16="http://schemas.microsoft.com/office/drawing/2014/main" id="{F73AB17E-AA08-4D02-9E29-3D0247BF689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42" name="Rectangle 219">
          <a:extLst>
            <a:ext uri="{FF2B5EF4-FFF2-40B4-BE49-F238E27FC236}">
              <a16:creationId xmlns:a16="http://schemas.microsoft.com/office/drawing/2014/main" id="{B8846299-8622-43A0-A9E4-3186FBD9946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43" name="Rectangle 220">
          <a:extLst>
            <a:ext uri="{FF2B5EF4-FFF2-40B4-BE49-F238E27FC236}">
              <a16:creationId xmlns:a16="http://schemas.microsoft.com/office/drawing/2014/main" id="{4DEF47C6-0E28-43A0-9F23-749D5E37694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44" name="Rectangle 221">
          <a:extLst>
            <a:ext uri="{FF2B5EF4-FFF2-40B4-BE49-F238E27FC236}">
              <a16:creationId xmlns:a16="http://schemas.microsoft.com/office/drawing/2014/main" id="{14676686-1EED-4F3B-B4D9-DD18263B895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45" name="Rectangle 222">
          <a:extLst>
            <a:ext uri="{FF2B5EF4-FFF2-40B4-BE49-F238E27FC236}">
              <a16:creationId xmlns:a16="http://schemas.microsoft.com/office/drawing/2014/main" id="{8C9F0050-7BCB-4ABC-9396-45CE7F23EBE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46" name="Rectangle 223">
          <a:extLst>
            <a:ext uri="{FF2B5EF4-FFF2-40B4-BE49-F238E27FC236}">
              <a16:creationId xmlns:a16="http://schemas.microsoft.com/office/drawing/2014/main" id="{FE23A465-9F1E-4B5F-8D24-721428A2B63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47" name="Rectangle 224">
          <a:extLst>
            <a:ext uri="{FF2B5EF4-FFF2-40B4-BE49-F238E27FC236}">
              <a16:creationId xmlns:a16="http://schemas.microsoft.com/office/drawing/2014/main" id="{61529A5D-0C6B-496E-9188-07415823154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48" name="Rectangle 225">
          <a:extLst>
            <a:ext uri="{FF2B5EF4-FFF2-40B4-BE49-F238E27FC236}">
              <a16:creationId xmlns:a16="http://schemas.microsoft.com/office/drawing/2014/main" id="{A349C400-A816-4EE5-964C-5B3253E587B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49" name="Rectangle 226">
          <a:extLst>
            <a:ext uri="{FF2B5EF4-FFF2-40B4-BE49-F238E27FC236}">
              <a16:creationId xmlns:a16="http://schemas.microsoft.com/office/drawing/2014/main" id="{CFD29BB3-03BD-4253-BE60-4235EB6043F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50" name="Rectangle 227">
          <a:extLst>
            <a:ext uri="{FF2B5EF4-FFF2-40B4-BE49-F238E27FC236}">
              <a16:creationId xmlns:a16="http://schemas.microsoft.com/office/drawing/2014/main" id="{55C7BDEF-EF73-493A-928D-056A232F003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51" name="Rectangle 228">
          <a:extLst>
            <a:ext uri="{FF2B5EF4-FFF2-40B4-BE49-F238E27FC236}">
              <a16:creationId xmlns:a16="http://schemas.microsoft.com/office/drawing/2014/main" id="{158DAD5B-9728-4581-917A-0FB77D551C6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52" name="Rectangle 229">
          <a:extLst>
            <a:ext uri="{FF2B5EF4-FFF2-40B4-BE49-F238E27FC236}">
              <a16:creationId xmlns:a16="http://schemas.microsoft.com/office/drawing/2014/main" id="{E20E5A8A-68D8-47B5-BE99-1E6D81CCF55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53" name="Rectangle 230">
          <a:extLst>
            <a:ext uri="{FF2B5EF4-FFF2-40B4-BE49-F238E27FC236}">
              <a16:creationId xmlns:a16="http://schemas.microsoft.com/office/drawing/2014/main" id="{1A8F7A20-C2CD-4F41-A713-5DF2B9952D7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54" name="Rectangle 231">
          <a:extLst>
            <a:ext uri="{FF2B5EF4-FFF2-40B4-BE49-F238E27FC236}">
              <a16:creationId xmlns:a16="http://schemas.microsoft.com/office/drawing/2014/main" id="{B6E0A69B-DCDA-4C8E-97D7-17EB0920882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55" name="Rectangle 232">
          <a:extLst>
            <a:ext uri="{FF2B5EF4-FFF2-40B4-BE49-F238E27FC236}">
              <a16:creationId xmlns:a16="http://schemas.microsoft.com/office/drawing/2014/main" id="{64DE7F97-1027-4598-9583-6407437CC64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56" name="Rectangle 233">
          <a:extLst>
            <a:ext uri="{FF2B5EF4-FFF2-40B4-BE49-F238E27FC236}">
              <a16:creationId xmlns:a16="http://schemas.microsoft.com/office/drawing/2014/main" id="{0FC3DA76-CDE2-4F5B-9348-FCD5D1D7B7D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57" name="Rectangle 234">
          <a:extLst>
            <a:ext uri="{FF2B5EF4-FFF2-40B4-BE49-F238E27FC236}">
              <a16:creationId xmlns:a16="http://schemas.microsoft.com/office/drawing/2014/main" id="{D49B6831-C0A5-45C7-9E19-A5D66EB21D4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58" name="Rectangle 235">
          <a:extLst>
            <a:ext uri="{FF2B5EF4-FFF2-40B4-BE49-F238E27FC236}">
              <a16:creationId xmlns:a16="http://schemas.microsoft.com/office/drawing/2014/main" id="{770E1062-7059-4D98-BA66-EEEB6A90AD7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59" name="Rectangle 236">
          <a:extLst>
            <a:ext uri="{FF2B5EF4-FFF2-40B4-BE49-F238E27FC236}">
              <a16:creationId xmlns:a16="http://schemas.microsoft.com/office/drawing/2014/main" id="{15D9D91B-A817-454E-8444-6B2DD327E57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60" name="Rectangle 237">
          <a:extLst>
            <a:ext uri="{FF2B5EF4-FFF2-40B4-BE49-F238E27FC236}">
              <a16:creationId xmlns:a16="http://schemas.microsoft.com/office/drawing/2014/main" id="{BEA8FFF8-E1BC-4F1D-8A91-91F0F404B3B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61" name="Rectangle 238">
          <a:extLst>
            <a:ext uri="{FF2B5EF4-FFF2-40B4-BE49-F238E27FC236}">
              <a16:creationId xmlns:a16="http://schemas.microsoft.com/office/drawing/2014/main" id="{556C78D4-1517-4DC7-9E93-9DCCA4090C8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62" name="Rectangle 239">
          <a:extLst>
            <a:ext uri="{FF2B5EF4-FFF2-40B4-BE49-F238E27FC236}">
              <a16:creationId xmlns:a16="http://schemas.microsoft.com/office/drawing/2014/main" id="{44AFA2F3-1928-4D65-8214-50C264CCD8F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63" name="Rectangle 240">
          <a:extLst>
            <a:ext uri="{FF2B5EF4-FFF2-40B4-BE49-F238E27FC236}">
              <a16:creationId xmlns:a16="http://schemas.microsoft.com/office/drawing/2014/main" id="{033EEC16-2BC7-41A8-A2D8-D3CC1F42381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64" name="Rectangle 241">
          <a:extLst>
            <a:ext uri="{FF2B5EF4-FFF2-40B4-BE49-F238E27FC236}">
              <a16:creationId xmlns:a16="http://schemas.microsoft.com/office/drawing/2014/main" id="{DC0F0B28-963B-471C-A0D8-0EC8E26EC1C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65" name="Rectangle 242">
          <a:extLst>
            <a:ext uri="{FF2B5EF4-FFF2-40B4-BE49-F238E27FC236}">
              <a16:creationId xmlns:a16="http://schemas.microsoft.com/office/drawing/2014/main" id="{E36A0D5A-009F-4FFA-9549-0C39156CCE0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66" name="Rectangle 243">
          <a:extLst>
            <a:ext uri="{FF2B5EF4-FFF2-40B4-BE49-F238E27FC236}">
              <a16:creationId xmlns:a16="http://schemas.microsoft.com/office/drawing/2014/main" id="{DA02F250-2114-43A3-A10C-CA54B810114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67" name="Rectangle 244">
          <a:extLst>
            <a:ext uri="{FF2B5EF4-FFF2-40B4-BE49-F238E27FC236}">
              <a16:creationId xmlns:a16="http://schemas.microsoft.com/office/drawing/2014/main" id="{193E7074-1256-4D95-8494-EAEA39EEF0C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68" name="Rectangle 245">
          <a:extLst>
            <a:ext uri="{FF2B5EF4-FFF2-40B4-BE49-F238E27FC236}">
              <a16:creationId xmlns:a16="http://schemas.microsoft.com/office/drawing/2014/main" id="{6268913C-17D1-4AB3-81B9-394419D7B98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69" name="Rectangle 246">
          <a:extLst>
            <a:ext uri="{FF2B5EF4-FFF2-40B4-BE49-F238E27FC236}">
              <a16:creationId xmlns:a16="http://schemas.microsoft.com/office/drawing/2014/main" id="{1D56CAE8-3572-474D-9748-B2704AD6CE0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70" name="Rectangle 247">
          <a:extLst>
            <a:ext uri="{FF2B5EF4-FFF2-40B4-BE49-F238E27FC236}">
              <a16:creationId xmlns:a16="http://schemas.microsoft.com/office/drawing/2014/main" id="{C382CF2F-4083-4D1B-B91A-F2C62C2E2FD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71" name="Rectangle 248">
          <a:extLst>
            <a:ext uri="{FF2B5EF4-FFF2-40B4-BE49-F238E27FC236}">
              <a16:creationId xmlns:a16="http://schemas.microsoft.com/office/drawing/2014/main" id="{793AA506-3A7B-46A1-9C95-BC7B8C55D8A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72" name="Rectangle 249">
          <a:extLst>
            <a:ext uri="{FF2B5EF4-FFF2-40B4-BE49-F238E27FC236}">
              <a16:creationId xmlns:a16="http://schemas.microsoft.com/office/drawing/2014/main" id="{70842661-EC29-493A-A31B-9C170A0BD61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73" name="Rectangle 250">
          <a:extLst>
            <a:ext uri="{FF2B5EF4-FFF2-40B4-BE49-F238E27FC236}">
              <a16:creationId xmlns:a16="http://schemas.microsoft.com/office/drawing/2014/main" id="{0C4CD9F5-A310-48E4-87DB-DB5AEFC9F88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74" name="Rectangle 251">
          <a:extLst>
            <a:ext uri="{FF2B5EF4-FFF2-40B4-BE49-F238E27FC236}">
              <a16:creationId xmlns:a16="http://schemas.microsoft.com/office/drawing/2014/main" id="{A9F7FF49-2400-4B8D-9D4C-7C6208F4A48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75" name="Rectangle 252">
          <a:extLst>
            <a:ext uri="{FF2B5EF4-FFF2-40B4-BE49-F238E27FC236}">
              <a16:creationId xmlns:a16="http://schemas.microsoft.com/office/drawing/2014/main" id="{608717AB-94F4-43F4-89C2-B717AC622E2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76" name="Rectangle 253">
          <a:extLst>
            <a:ext uri="{FF2B5EF4-FFF2-40B4-BE49-F238E27FC236}">
              <a16:creationId xmlns:a16="http://schemas.microsoft.com/office/drawing/2014/main" id="{1591EC38-B819-4D51-A881-03AD1D0ADE5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77" name="Rectangle 254">
          <a:extLst>
            <a:ext uri="{FF2B5EF4-FFF2-40B4-BE49-F238E27FC236}">
              <a16:creationId xmlns:a16="http://schemas.microsoft.com/office/drawing/2014/main" id="{A3273AC4-EC47-435E-809F-5DB98CC1291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03878" name="Rectangle 255">
          <a:extLst>
            <a:ext uri="{FF2B5EF4-FFF2-40B4-BE49-F238E27FC236}">
              <a16:creationId xmlns:a16="http://schemas.microsoft.com/office/drawing/2014/main" id="{A6A33D90-5477-49E3-9037-1EEFE329D3F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03879" name="Rectangle 256">
          <a:extLst>
            <a:ext uri="{FF2B5EF4-FFF2-40B4-BE49-F238E27FC236}">
              <a16:creationId xmlns:a16="http://schemas.microsoft.com/office/drawing/2014/main" id="{95B622E5-2D26-4AF6-B939-918182366CE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3880" name="Rectangle 257">
          <a:extLst>
            <a:ext uri="{FF2B5EF4-FFF2-40B4-BE49-F238E27FC236}">
              <a16:creationId xmlns:a16="http://schemas.microsoft.com/office/drawing/2014/main" id="{B5E06EA4-43AA-4FDE-B2AA-245A5B72C47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03881" name="Rectangle 258">
          <a:extLst>
            <a:ext uri="{FF2B5EF4-FFF2-40B4-BE49-F238E27FC236}">
              <a16:creationId xmlns:a16="http://schemas.microsoft.com/office/drawing/2014/main" id="{C7A612B1-7BF7-4AD0-928A-F8B92FBD444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228600</xdr:rowOff>
    </xdr:from>
    <xdr:to>
      <xdr:col>10</xdr:col>
      <xdr:colOff>171450</xdr:colOff>
      <xdr:row>24</xdr:row>
      <xdr:rowOff>0</xdr:rowOff>
    </xdr:to>
    <xdr:sp macro="" textlink="">
      <xdr:nvSpPr>
        <xdr:cNvPr id="603882" name="Rectangle 263">
          <a:extLst>
            <a:ext uri="{FF2B5EF4-FFF2-40B4-BE49-F238E27FC236}">
              <a16:creationId xmlns:a16="http://schemas.microsoft.com/office/drawing/2014/main" id="{1B5CB035-74D6-4CA0-BEFB-AAD9BD5F2F86}"/>
            </a:ext>
          </a:extLst>
        </xdr:cNvPr>
        <xdr:cNvSpPr>
          <a:spLocks noChangeArrowheads="1"/>
        </xdr:cNvSpPr>
      </xdr:nvSpPr>
      <xdr:spPr bwMode="auto">
        <a:xfrm>
          <a:off x="4181475" y="5486400"/>
          <a:ext cx="8477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95250</xdr:colOff>
      <xdr:row>30</xdr:row>
      <xdr:rowOff>333375</xdr:rowOff>
    </xdr:to>
    <xdr:sp macro="" textlink="">
      <xdr:nvSpPr>
        <xdr:cNvPr id="603883" name="Rectangle 265">
          <a:extLst>
            <a:ext uri="{FF2B5EF4-FFF2-40B4-BE49-F238E27FC236}">
              <a16:creationId xmlns:a16="http://schemas.microsoft.com/office/drawing/2014/main" id="{03AE17E6-F81E-4692-B54F-88C81B8F3269}"/>
            </a:ext>
          </a:extLst>
        </xdr:cNvPr>
        <xdr:cNvSpPr>
          <a:spLocks noChangeArrowheads="1"/>
        </xdr:cNvSpPr>
      </xdr:nvSpPr>
      <xdr:spPr bwMode="auto">
        <a:xfrm>
          <a:off x="4200525" y="71437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884" name="Rectangle 266">
          <a:extLst>
            <a:ext uri="{FF2B5EF4-FFF2-40B4-BE49-F238E27FC236}">
              <a16:creationId xmlns:a16="http://schemas.microsoft.com/office/drawing/2014/main" id="{AC4B8563-A355-4903-9A1C-9DA88F720DA1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885" name="Rectangle 273">
          <a:extLst>
            <a:ext uri="{FF2B5EF4-FFF2-40B4-BE49-F238E27FC236}">
              <a16:creationId xmlns:a16="http://schemas.microsoft.com/office/drawing/2014/main" id="{21E154C0-7C93-413D-8995-30B49838E89F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03886" name="Rectangle 274">
          <a:extLst>
            <a:ext uri="{FF2B5EF4-FFF2-40B4-BE49-F238E27FC236}">
              <a16:creationId xmlns:a16="http://schemas.microsoft.com/office/drawing/2014/main" id="{ECCA883D-85C7-4533-925A-7901BD7F54DD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228600</xdr:rowOff>
    </xdr:from>
    <xdr:to>
      <xdr:col>11</xdr:col>
      <xdr:colOff>0</xdr:colOff>
      <xdr:row>31</xdr:row>
      <xdr:rowOff>9525</xdr:rowOff>
    </xdr:to>
    <xdr:sp macro="" textlink="">
      <xdr:nvSpPr>
        <xdr:cNvPr id="603887" name="Rectangle 51">
          <a:extLst>
            <a:ext uri="{FF2B5EF4-FFF2-40B4-BE49-F238E27FC236}">
              <a16:creationId xmlns:a16="http://schemas.microsoft.com/office/drawing/2014/main" id="{ECFD0531-5555-456C-82E2-13BEE2D4FD58}"/>
            </a:ext>
          </a:extLst>
        </xdr:cNvPr>
        <xdr:cNvSpPr>
          <a:spLocks noChangeArrowheads="1"/>
        </xdr:cNvSpPr>
      </xdr:nvSpPr>
      <xdr:spPr bwMode="auto">
        <a:xfrm>
          <a:off x="4181475" y="7105650"/>
          <a:ext cx="8667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888" name="Rectangle 52">
          <a:extLst>
            <a:ext uri="{FF2B5EF4-FFF2-40B4-BE49-F238E27FC236}">
              <a16:creationId xmlns:a16="http://schemas.microsoft.com/office/drawing/2014/main" id="{1E8DEB46-C9DA-4D06-971B-36E40A1DD44E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03889" name="Rectangle 53">
          <a:extLst>
            <a:ext uri="{FF2B5EF4-FFF2-40B4-BE49-F238E27FC236}">
              <a16:creationId xmlns:a16="http://schemas.microsoft.com/office/drawing/2014/main" id="{5D0B3D6A-6F4C-4812-AE9E-C9D69528BF19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890" name="Rectangle 266">
          <a:extLst>
            <a:ext uri="{FF2B5EF4-FFF2-40B4-BE49-F238E27FC236}">
              <a16:creationId xmlns:a16="http://schemas.microsoft.com/office/drawing/2014/main" id="{0A84AC23-5DDF-4FFF-855F-D3EA5C76B57F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17</xdr:col>
      <xdr:colOff>9525</xdr:colOff>
      <xdr:row>32</xdr:row>
      <xdr:rowOff>19050</xdr:rowOff>
    </xdr:to>
    <xdr:sp macro="" textlink="">
      <xdr:nvSpPr>
        <xdr:cNvPr id="603891" name="Rectangle 273">
          <a:extLst>
            <a:ext uri="{FF2B5EF4-FFF2-40B4-BE49-F238E27FC236}">
              <a16:creationId xmlns:a16="http://schemas.microsoft.com/office/drawing/2014/main" id="{B09F472A-E5B8-49AF-A0DA-02D85FA4B5FE}"/>
            </a:ext>
          </a:extLst>
        </xdr:cNvPr>
        <xdr:cNvSpPr>
          <a:spLocks noChangeArrowheads="1"/>
        </xdr:cNvSpPr>
      </xdr:nvSpPr>
      <xdr:spPr bwMode="auto">
        <a:xfrm>
          <a:off x="5048250" y="7372350"/>
          <a:ext cx="895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22</xdr:col>
      <xdr:colOff>180975</xdr:colOff>
      <xdr:row>33</xdr:row>
      <xdr:rowOff>0</xdr:rowOff>
    </xdr:to>
    <xdr:sp macro="" textlink="">
      <xdr:nvSpPr>
        <xdr:cNvPr id="603892" name="Rectangle 274">
          <a:extLst>
            <a:ext uri="{FF2B5EF4-FFF2-40B4-BE49-F238E27FC236}">
              <a16:creationId xmlns:a16="http://schemas.microsoft.com/office/drawing/2014/main" id="{044B9864-3F87-485C-9D04-542CE007FC17}"/>
            </a:ext>
          </a:extLst>
        </xdr:cNvPr>
        <xdr:cNvSpPr>
          <a:spLocks noChangeArrowheads="1"/>
        </xdr:cNvSpPr>
      </xdr:nvSpPr>
      <xdr:spPr bwMode="auto">
        <a:xfrm>
          <a:off x="5934075" y="76200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603893" name="1 Imagen">
          <a:extLst>
            <a:ext uri="{FF2B5EF4-FFF2-40B4-BE49-F238E27FC236}">
              <a16:creationId xmlns:a16="http://schemas.microsoft.com/office/drawing/2014/main" id="{2A63AD03-3CD3-4DC8-8217-3F57A2E08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</xdr:row>
      <xdr:rowOff>228600</xdr:rowOff>
    </xdr:from>
    <xdr:to>
      <xdr:col>29</xdr:col>
      <xdr:colOff>0</xdr:colOff>
      <xdr:row>12</xdr:row>
      <xdr:rowOff>228600</xdr:rowOff>
    </xdr:to>
    <xdr:sp macro="" textlink="">
      <xdr:nvSpPr>
        <xdr:cNvPr id="603894" name="Rectangle 4">
          <a:extLst>
            <a:ext uri="{FF2B5EF4-FFF2-40B4-BE49-F238E27FC236}">
              <a16:creationId xmlns:a16="http://schemas.microsoft.com/office/drawing/2014/main" id="{C7363AE1-083A-4DF0-BDC0-EC2B44C35EB0}"/>
            </a:ext>
          </a:extLst>
        </xdr:cNvPr>
        <xdr:cNvSpPr>
          <a:spLocks noChangeArrowheads="1"/>
        </xdr:cNvSpPr>
      </xdr:nvSpPr>
      <xdr:spPr bwMode="auto">
        <a:xfrm>
          <a:off x="6810375" y="29908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466725</xdr:colOff>
      <xdr:row>5</xdr:row>
      <xdr:rowOff>228600</xdr:rowOff>
    </xdr:to>
    <xdr:pic>
      <xdr:nvPicPr>
        <xdr:cNvPr id="603895" name="Imagen 1">
          <a:extLst>
            <a:ext uri="{FF2B5EF4-FFF2-40B4-BE49-F238E27FC236}">
              <a16:creationId xmlns:a16="http://schemas.microsoft.com/office/drawing/2014/main" id="{8AEE29B3-6DA2-47A3-96DF-258697524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9</xdr:row>
      <xdr:rowOff>0</xdr:rowOff>
    </xdr:from>
    <xdr:to>
      <xdr:col>10</xdr:col>
      <xdr:colOff>180975</xdr:colOff>
      <xdr:row>10</xdr:row>
      <xdr:rowOff>9525</xdr:rowOff>
    </xdr:to>
    <xdr:sp macro="" textlink="">
      <xdr:nvSpPr>
        <xdr:cNvPr id="603896" name="Rectangle 1">
          <a:extLst>
            <a:ext uri="{FF2B5EF4-FFF2-40B4-BE49-F238E27FC236}">
              <a16:creationId xmlns:a16="http://schemas.microsoft.com/office/drawing/2014/main" id="{595F037E-EBA6-43F5-9B30-788F905862E3}"/>
            </a:ext>
          </a:extLst>
        </xdr:cNvPr>
        <xdr:cNvSpPr>
          <a:spLocks noChangeArrowheads="1"/>
        </xdr:cNvSpPr>
      </xdr:nvSpPr>
      <xdr:spPr bwMode="auto">
        <a:xfrm>
          <a:off x="4191000" y="2266950"/>
          <a:ext cx="8477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10</xdr:row>
      <xdr:rowOff>9525</xdr:rowOff>
    </xdr:from>
    <xdr:to>
      <xdr:col>16</xdr:col>
      <xdr:colOff>190500</xdr:colOff>
      <xdr:row>10</xdr:row>
      <xdr:rowOff>228600</xdr:rowOff>
    </xdr:to>
    <xdr:sp macro="" textlink="">
      <xdr:nvSpPr>
        <xdr:cNvPr id="603897" name="Rectangle 2">
          <a:extLst>
            <a:ext uri="{FF2B5EF4-FFF2-40B4-BE49-F238E27FC236}">
              <a16:creationId xmlns:a16="http://schemas.microsoft.com/office/drawing/2014/main" id="{5DCE6310-02CF-47A9-81EA-9E3711992BDF}"/>
            </a:ext>
          </a:extLst>
        </xdr:cNvPr>
        <xdr:cNvSpPr>
          <a:spLocks noChangeArrowheads="1"/>
        </xdr:cNvSpPr>
      </xdr:nvSpPr>
      <xdr:spPr bwMode="auto">
        <a:xfrm>
          <a:off x="5038725" y="2524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11</xdr:row>
      <xdr:rowOff>0</xdr:rowOff>
    </xdr:from>
    <xdr:to>
      <xdr:col>23</xdr:col>
      <xdr:colOff>0</xdr:colOff>
      <xdr:row>11</xdr:row>
      <xdr:rowOff>228600</xdr:rowOff>
    </xdr:to>
    <xdr:sp macro="" textlink="">
      <xdr:nvSpPr>
        <xdr:cNvPr id="603898" name="Rectangle 3">
          <a:extLst>
            <a:ext uri="{FF2B5EF4-FFF2-40B4-BE49-F238E27FC236}">
              <a16:creationId xmlns:a16="http://schemas.microsoft.com/office/drawing/2014/main" id="{7787C94F-62D5-4978-ABB4-9DBB02E11F62}"/>
            </a:ext>
          </a:extLst>
        </xdr:cNvPr>
        <xdr:cNvSpPr>
          <a:spLocks noChangeArrowheads="1"/>
        </xdr:cNvSpPr>
      </xdr:nvSpPr>
      <xdr:spPr bwMode="auto">
        <a:xfrm>
          <a:off x="5895975" y="276225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11</xdr:row>
      <xdr:rowOff>228600</xdr:rowOff>
    </xdr:from>
    <xdr:to>
      <xdr:col>29</xdr:col>
      <xdr:colOff>0</xdr:colOff>
      <xdr:row>12</xdr:row>
      <xdr:rowOff>228600</xdr:rowOff>
    </xdr:to>
    <xdr:sp macro="" textlink="">
      <xdr:nvSpPr>
        <xdr:cNvPr id="603899" name="Rectangle 4">
          <a:extLst>
            <a:ext uri="{FF2B5EF4-FFF2-40B4-BE49-F238E27FC236}">
              <a16:creationId xmlns:a16="http://schemas.microsoft.com/office/drawing/2014/main" id="{77148483-783E-4CD6-B0AD-720930006F1B}"/>
            </a:ext>
          </a:extLst>
        </xdr:cNvPr>
        <xdr:cNvSpPr>
          <a:spLocks noChangeArrowheads="1"/>
        </xdr:cNvSpPr>
      </xdr:nvSpPr>
      <xdr:spPr bwMode="auto">
        <a:xfrm>
          <a:off x="6810375" y="29908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657225</xdr:colOff>
      <xdr:row>16</xdr:row>
      <xdr:rowOff>0</xdr:rowOff>
    </xdr:from>
    <xdr:to>
      <xdr:col>10</xdr:col>
      <xdr:colOff>171450</xdr:colOff>
      <xdr:row>16</xdr:row>
      <xdr:rowOff>228600</xdr:rowOff>
    </xdr:to>
    <xdr:sp macro="" textlink="">
      <xdr:nvSpPr>
        <xdr:cNvPr id="603900" name="Rectangle 5">
          <a:extLst>
            <a:ext uri="{FF2B5EF4-FFF2-40B4-BE49-F238E27FC236}">
              <a16:creationId xmlns:a16="http://schemas.microsoft.com/office/drawing/2014/main" id="{BE0CBAB6-3373-43A1-AFB1-18E6F858570F}"/>
            </a:ext>
          </a:extLst>
        </xdr:cNvPr>
        <xdr:cNvSpPr>
          <a:spLocks noChangeArrowheads="1"/>
        </xdr:cNvSpPr>
      </xdr:nvSpPr>
      <xdr:spPr bwMode="auto">
        <a:xfrm>
          <a:off x="4171950" y="38862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17</xdr:col>
      <xdr:colOff>0</xdr:colOff>
      <xdr:row>17</xdr:row>
      <xdr:rowOff>228600</xdr:rowOff>
    </xdr:to>
    <xdr:sp macro="" textlink="">
      <xdr:nvSpPr>
        <xdr:cNvPr id="603901" name="Rectangle 6">
          <a:extLst>
            <a:ext uri="{FF2B5EF4-FFF2-40B4-BE49-F238E27FC236}">
              <a16:creationId xmlns:a16="http://schemas.microsoft.com/office/drawing/2014/main" id="{E9F4C3F0-039F-4365-9472-C1016A1D80E7}"/>
            </a:ext>
          </a:extLst>
        </xdr:cNvPr>
        <xdr:cNvSpPr>
          <a:spLocks noChangeArrowheads="1"/>
        </xdr:cNvSpPr>
      </xdr:nvSpPr>
      <xdr:spPr bwMode="auto">
        <a:xfrm>
          <a:off x="5048250" y="414337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247650</xdr:rowOff>
    </xdr:from>
    <xdr:to>
      <xdr:col>22</xdr:col>
      <xdr:colOff>171450</xdr:colOff>
      <xdr:row>18</xdr:row>
      <xdr:rowOff>228600</xdr:rowOff>
    </xdr:to>
    <xdr:sp macro="" textlink="">
      <xdr:nvSpPr>
        <xdr:cNvPr id="603902" name="Rectangle 7">
          <a:extLst>
            <a:ext uri="{FF2B5EF4-FFF2-40B4-BE49-F238E27FC236}">
              <a16:creationId xmlns:a16="http://schemas.microsoft.com/office/drawing/2014/main" id="{B795516F-FF7A-4FDE-BBFB-7AFCFC9F9BD7}"/>
            </a:ext>
          </a:extLst>
        </xdr:cNvPr>
        <xdr:cNvSpPr>
          <a:spLocks noChangeArrowheads="1"/>
        </xdr:cNvSpPr>
      </xdr:nvSpPr>
      <xdr:spPr bwMode="auto">
        <a:xfrm>
          <a:off x="5934075" y="43815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19</xdr:row>
      <xdr:rowOff>9525</xdr:rowOff>
    </xdr:from>
    <xdr:to>
      <xdr:col>29</xdr:col>
      <xdr:colOff>0</xdr:colOff>
      <xdr:row>20</xdr:row>
      <xdr:rowOff>0</xdr:rowOff>
    </xdr:to>
    <xdr:sp macro="" textlink="">
      <xdr:nvSpPr>
        <xdr:cNvPr id="603903" name="Rectangle 8">
          <a:extLst>
            <a:ext uri="{FF2B5EF4-FFF2-40B4-BE49-F238E27FC236}">
              <a16:creationId xmlns:a16="http://schemas.microsoft.com/office/drawing/2014/main" id="{CCD830FD-5B37-421F-9A82-A2AB27CF4E6C}"/>
            </a:ext>
          </a:extLst>
        </xdr:cNvPr>
        <xdr:cNvSpPr>
          <a:spLocks noChangeArrowheads="1"/>
        </xdr:cNvSpPr>
      </xdr:nvSpPr>
      <xdr:spPr bwMode="auto">
        <a:xfrm>
          <a:off x="6810375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23</xdr:row>
      <xdr:rowOff>19050</xdr:rowOff>
    </xdr:from>
    <xdr:to>
      <xdr:col>10</xdr:col>
      <xdr:colOff>95250</xdr:colOff>
      <xdr:row>23</xdr:row>
      <xdr:rowOff>333375</xdr:rowOff>
    </xdr:to>
    <xdr:sp macro="" textlink="">
      <xdr:nvSpPr>
        <xdr:cNvPr id="603904" name="Rectangle 47">
          <a:extLst>
            <a:ext uri="{FF2B5EF4-FFF2-40B4-BE49-F238E27FC236}">
              <a16:creationId xmlns:a16="http://schemas.microsoft.com/office/drawing/2014/main" id="{952F49DF-0DD3-48F0-9D99-86FBE4DE18A2}"/>
            </a:ext>
          </a:extLst>
        </xdr:cNvPr>
        <xdr:cNvSpPr>
          <a:spLocks noChangeArrowheads="1"/>
        </xdr:cNvSpPr>
      </xdr:nvSpPr>
      <xdr:spPr bwMode="auto">
        <a:xfrm>
          <a:off x="4200525" y="552450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17</xdr:col>
      <xdr:colOff>9525</xdr:colOff>
      <xdr:row>24</xdr:row>
      <xdr:rowOff>228600</xdr:rowOff>
    </xdr:to>
    <xdr:sp macro="" textlink="">
      <xdr:nvSpPr>
        <xdr:cNvPr id="603905" name="Rectangle 48">
          <a:extLst>
            <a:ext uri="{FF2B5EF4-FFF2-40B4-BE49-F238E27FC236}">
              <a16:creationId xmlns:a16="http://schemas.microsoft.com/office/drawing/2014/main" id="{DE2F59E8-7A94-4E19-88A9-7869C755ED45}"/>
            </a:ext>
          </a:extLst>
        </xdr:cNvPr>
        <xdr:cNvSpPr>
          <a:spLocks noChangeArrowheads="1"/>
        </xdr:cNvSpPr>
      </xdr:nvSpPr>
      <xdr:spPr bwMode="auto">
        <a:xfrm>
          <a:off x="5048250" y="5753100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25</xdr:row>
      <xdr:rowOff>9525</xdr:rowOff>
    </xdr:from>
    <xdr:to>
      <xdr:col>22</xdr:col>
      <xdr:colOff>180975</xdr:colOff>
      <xdr:row>26</xdr:row>
      <xdr:rowOff>9525</xdr:rowOff>
    </xdr:to>
    <xdr:sp macro="" textlink="">
      <xdr:nvSpPr>
        <xdr:cNvPr id="603906" name="Rectangle 49">
          <a:extLst>
            <a:ext uri="{FF2B5EF4-FFF2-40B4-BE49-F238E27FC236}">
              <a16:creationId xmlns:a16="http://schemas.microsoft.com/office/drawing/2014/main" id="{52ADE19B-DD2B-4A24-8899-6177BB93F6B0}"/>
            </a:ext>
          </a:extLst>
        </xdr:cNvPr>
        <xdr:cNvSpPr>
          <a:spLocks noChangeArrowheads="1"/>
        </xdr:cNvSpPr>
      </xdr:nvSpPr>
      <xdr:spPr bwMode="auto">
        <a:xfrm>
          <a:off x="5943600" y="6010275"/>
          <a:ext cx="857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28</xdr:col>
      <xdr:colOff>171450</xdr:colOff>
      <xdr:row>27</xdr:row>
      <xdr:rowOff>0</xdr:rowOff>
    </xdr:to>
    <xdr:sp macro="" textlink="">
      <xdr:nvSpPr>
        <xdr:cNvPr id="603907" name="Rectangle 50">
          <a:extLst>
            <a:ext uri="{FF2B5EF4-FFF2-40B4-BE49-F238E27FC236}">
              <a16:creationId xmlns:a16="http://schemas.microsoft.com/office/drawing/2014/main" id="{28A1D7F3-AD17-41A4-9B13-AA5B445506A6}"/>
            </a:ext>
          </a:extLst>
        </xdr:cNvPr>
        <xdr:cNvSpPr>
          <a:spLocks noChangeArrowheads="1"/>
        </xdr:cNvSpPr>
      </xdr:nvSpPr>
      <xdr:spPr bwMode="auto">
        <a:xfrm>
          <a:off x="6810375" y="62484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228600</xdr:rowOff>
    </xdr:from>
    <xdr:to>
      <xdr:col>10</xdr:col>
      <xdr:colOff>171450</xdr:colOff>
      <xdr:row>24</xdr:row>
      <xdr:rowOff>0</xdr:rowOff>
    </xdr:to>
    <xdr:sp macro="" textlink="">
      <xdr:nvSpPr>
        <xdr:cNvPr id="603908" name="Rectangle 263">
          <a:extLst>
            <a:ext uri="{FF2B5EF4-FFF2-40B4-BE49-F238E27FC236}">
              <a16:creationId xmlns:a16="http://schemas.microsoft.com/office/drawing/2014/main" id="{0688DCB8-42FE-44A0-BD52-821BCD319BE1}"/>
            </a:ext>
          </a:extLst>
        </xdr:cNvPr>
        <xdr:cNvSpPr>
          <a:spLocks noChangeArrowheads="1"/>
        </xdr:cNvSpPr>
      </xdr:nvSpPr>
      <xdr:spPr bwMode="auto">
        <a:xfrm>
          <a:off x="4181475" y="5486400"/>
          <a:ext cx="8477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38100</xdr:rowOff>
    </xdr:from>
    <xdr:to>
      <xdr:col>10</xdr:col>
      <xdr:colOff>95250</xdr:colOff>
      <xdr:row>30</xdr:row>
      <xdr:rowOff>352425</xdr:rowOff>
    </xdr:to>
    <xdr:sp macro="" textlink="">
      <xdr:nvSpPr>
        <xdr:cNvPr id="603909" name="Rectangle 51">
          <a:extLst>
            <a:ext uri="{FF2B5EF4-FFF2-40B4-BE49-F238E27FC236}">
              <a16:creationId xmlns:a16="http://schemas.microsoft.com/office/drawing/2014/main" id="{9DD628A9-08E4-476A-8303-49BB008BB815}"/>
            </a:ext>
          </a:extLst>
        </xdr:cNvPr>
        <xdr:cNvSpPr>
          <a:spLocks noChangeArrowheads="1"/>
        </xdr:cNvSpPr>
      </xdr:nvSpPr>
      <xdr:spPr bwMode="auto">
        <a:xfrm>
          <a:off x="4200525" y="7162800"/>
          <a:ext cx="7524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910" name="Rectangle 52">
          <a:extLst>
            <a:ext uri="{FF2B5EF4-FFF2-40B4-BE49-F238E27FC236}">
              <a16:creationId xmlns:a16="http://schemas.microsoft.com/office/drawing/2014/main" id="{AA64A5D9-867A-4B85-ADC6-892681970399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03911" name="Rectangle 53">
          <a:extLst>
            <a:ext uri="{FF2B5EF4-FFF2-40B4-BE49-F238E27FC236}">
              <a16:creationId xmlns:a16="http://schemas.microsoft.com/office/drawing/2014/main" id="{0DF33230-E617-4BC1-91C5-BB17B0770815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29</xdr:col>
      <xdr:colOff>0</xdr:colOff>
      <xdr:row>34</xdr:row>
      <xdr:rowOff>0</xdr:rowOff>
    </xdr:to>
    <xdr:sp macro="" textlink="">
      <xdr:nvSpPr>
        <xdr:cNvPr id="603912" name="Rectangle 54">
          <a:extLst>
            <a:ext uri="{FF2B5EF4-FFF2-40B4-BE49-F238E27FC236}">
              <a16:creationId xmlns:a16="http://schemas.microsoft.com/office/drawing/2014/main" id="{1318FEDC-EB9E-48A6-AE9A-4D815758AD10}"/>
            </a:ext>
          </a:extLst>
        </xdr:cNvPr>
        <xdr:cNvSpPr>
          <a:spLocks noChangeArrowheads="1"/>
        </xdr:cNvSpPr>
      </xdr:nvSpPr>
      <xdr:spPr bwMode="auto">
        <a:xfrm>
          <a:off x="6810375" y="78771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95250</xdr:colOff>
      <xdr:row>30</xdr:row>
      <xdr:rowOff>333375</xdr:rowOff>
    </xdr:to>
    <xdr:sp macro="" textlink="">
      <xdr:nvSpPr>
        <xdr:cNvPr id="603913" name="Rectangle 265">
          <a:extLst>
            <a:ext uri="{FF2B5EF4-FFF2-40B4-BE49-F238E27FC236}">
              <a16:creationId xmlns:a16="http://schemas.microsoft.com/office/drawing/2014/main" id="{C911B00B-88D8-466B-99CC-DFC4922F8352}"/>
            </a:ext>
          </a:extLst>
        </xdr:cNvPr>
        <xdr:cNvSpPr>
          <a:spLocks noChangeArrowheads="1"/>
        </xdr:cNvSpPr>
      </xdr:nvSpPr>
      <xdr:spPr bwMode="auto">
        <a:xfrm>
          <a:off x="4200525" y="71437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914" name="Rectangle 266">
          <a:extLst>
            <a:ext uri="{FF2B5EF4-FFF2-40B4-BE49-F238E27FC236}">
              <a16:creationId xmlns:a16="http://schemas.microsoft.com/office/drawing/2014/main" id="{BAA5AC38-D881-476D-A31D-C67AA398F6BB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915" name="Rectangle 273">
          <a:extLst>
            <a:ext uri="{FF2B5EF4-FFF2-40B4-BE49-F238E27FC236}">
              <a16:creationId xmlns:a16="http://schemas.microsoft.com/office/drawing/2014/main" id="{E2367438-4530-4580-899E-8B8E4E296F7F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03916" name="Rectangle 274">
          <a:extLst>
            <a:ext uri="{FF2B5EF4-FFF2-40B4-BE49-F238E27FC236}">
              <a16:creationId xmlns:a16="http://schemas.microsoft.com/office/drawing/2014/main" id="{82D4D769-EE1D-4995-AA4F-9656E1C0E268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228600</xdr:rowOff>
    </xdr:from>
    <xdr:to>
      <xdr:col>11</xdr:col>
      <xdr:colOff>0</xdr:colOff>
      <xdr:row>31</xdr:row>
      <xdr:rowOff>9525</xdr:rowOff>
    </xdr:to>
    <xdr:sp macro="" textlink="">
      <xdr:nvSpPr>
        <xdr:cNvPr id="603917" name="Rectangle 51">
          <a:extLst>
            <a:ext uri="{FF2B5EF4-FFF2-40B4-BE49-F238E27FC236}">
              <a16:creationId xmlns:a16="http://schemas.microsoft.com/office/drawing/2014/main" id="{A692D501-FCDD-4B9D-BDD9-242BC575DA16}"/>
            </a:ext>
          </a:extLst>
        </xdr:cNvPr>
        <xdr:cNvSpPr>
          <a:spLocks noChangeArrowheads="1"/>
        </xdr:cNvSpPr>
      </xdr:nvSpPr>
      <xdr:spPr bwMode="auto">
        <a:xfrm>
          <a:off x="4181475" y="7105650"/>
          <a:ext cx="8667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918" name="Rectangle 52">
          <a:extLst>
            <a:ext uri="{FF2B5EF4-FFF2-40B4-BE49-F238E27FC236}">
              <a16:creationId xmlns:a16="http://schemas.microsoft.com/office/drawing/2014/main" id="{044769B2-ECBD-401B-9AC9-BC0338D94592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603919" name="Rectangle 53">
          <a:extLst>
            <a:ext uri="{FF2B5EF4-FFF2-40B4-BE49-F238E27FC236}">
              <a16:creationId xmlns:a16="http://schemas.microsoft.com/office/drawing/2014/main" id="{6F7CC7A1-0CD7-49F9-81BD-CD1FE976D5AA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603920" name="Rectangle 266">
          <a:extLst>
            <a:ext uri="{FF2B5EF4-FFF2-40B4-BE49-F238E27FC236}">
              <a16:creationId xmlns:a16="http://schemas.microsoft.com/office/drawing/2014/main" id="{45904137-ECFF-4E91-B43F-775B3B6AC9A4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17</xdr:col>
      <xdr:colOff>9525</xdr:colOff>
      <xdr:row>32</xdr:row>
      <xdr:rowOff>19050</xdr:rowOff>
    </xdr:to>
    <xdr:sp macro="" textlink="">
      <xdr:nvSpPr>
        <xdr:cNvPr id="603921" name="Rectangle 273">
          <a:extLst>
            <a:ext uri="{FF2B5EF4-FFF2-40B4-BE49-F238E27FC236}">
              <a16:creationId xmlns:a16="http://schemas.microsoft.com/office/drawing/2014/main" id="{43B74E65-ADA4-46FE-A0C1-2AD79135525E}"/>
            </a:ext>
          </a:extLst>
        </xdr:cNvPr>
        <xdr:cNvSpPr>
          <a:spLocks noChangeArrowheads="1"/>
        </xdr:cNvSpPr>
      </xdr:nvSpPr>
      <xdr:spPr bwMode="auto">
        <a:xfrm>
          <a:off x="5048250" y="7372350"/>
          <a:ext cx="895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22</xdr:col>
      <xdr:colOff>180975</xdr:colOff>
      <xdr:row>33</xdr:row>
      <xdr:rowOff>0</xdr:rowOff>
    </xdr:to>
    <xdr:sp macro="" textlink="">
      <xdr:nvSpPr>
        <xdr:cNvPr id="603922" name="Rectangle 274">
          <a:extLst>
            <a:ext uri="{FF2B5EF4-FFF2-40B4-BE49-F238E27FC236}">
              <a16:creationId xmlns:a16="http://schemas.microsoft.com/office/drawing/2014/main" id="{589CE8C4-75CF-4734-8274-17BE82CFC6A1}"/>
            </a:ext>
          </a:extLst>
        </xdr:cNvPr>
        <xdr:cNvSpPr>
          <a:spLocks noChangeArrowheads="1"/>
        </xdr:cNvSpPr>
      </xdr:nvSpPr>
      <xdr:spPr bwMode="auto">
        <a:xfrm>
          <a:off x="5934075" y="76200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0</xdr:rowOff>
    </xdr:from>
    <xdr:to>
      <xdr:col>10</xdr:col>
      <xdr:colOff>180975</xdr:colOff>
      <xdr:row>10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95CB34-395F-4D65-ABE9-9235C17F8100}"/>
            </a:ext>
          </a:extLst>
        </xdr:cNvPr>
        <xdr:cNvSpPr>
          <a:spLocks noChangeArrowheads="1"/>
        </xdr:cNvSpPr>
      </xdr:nvSpPr>
      <xdr:spPr bwMode="auto">
        <a:xfrm>
          <a:off x="4191000" y="2266950"/>
          <a:ext cx="8477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10</xdr:row>
      <xdr:rowOff>9525</xdr:rowOff>
    </xdr:from>
    <xdr:to>
      <xdr:col>16</xdr:col>
      <xdr:colOff>190500</xdr:colOff>
      <xdr:row>10</xdr:row>
      <xdr:rowOff>228600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4A294B6-795A-41CF-8564-D0A1E335DECC}"/>
            </a:ext>
          </a:extLst>
        </xdr:cNvPr>
        <xdr:cNvSpPr>
          <a:spLocks noChangeArrowheads="1"/>
        </xdr:cNvSpPr>
      </xdr:nvSpPr>
      <xdr:spPr bwMode="auto">
        <a:xfrm>
          <a:off x="5038725" y="2524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11</xdr:row>
      <xdr:rowOff>0</xdr:rowOff>
    </xdr:from>
    <xdr:to>
      <xdr:col>23</xdr:col>
      <xdr:colOff>0</xdr:colOff>
      <xdr:row>11</xdr:row>
      <xdr:rowOff>228600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91F0C5F-12C4-45D9-A45B-5231C0C0DB75}"/>
            </a:ext>
          </a:extLst>
        </xdr:cNvPr>
        <xdr:cNvSpPr>
          <a:spLocks noChangeArrowheads="1"/>
        </xdr:cNvSpPr>
      </xdr:nvSpPr>
      <xdr:spPr bwMode="auto">
        <a:xfrm>
          <a:off x="5895975" y="276225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657225</xdr:colOff>
      <xdr:row>16</xdr:row>
      <xdr:rowOff>0</xdr:rowOff>
    </xdr:from>
    <xdr:to>
      <xdr:col>10</xdr:col>
      <xdr:colOff>171450</xdr:colOff>
      <xdr:row>16</xdr:row>
      <xdr:rowOff>228600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25B2A483-3E8A-4D13-BC75-B01C28A78B79}"/>
            </a:ext>
          </a:extLst>
        </xdr:cNvPr>
        <xdr:cNvSpPr>
          <a:spLocks noChangeArrowheads="1"/>
        </xdr:cNvSpPr>
      </xdr:nvSpPr>
      <xdr:spPr bwMode="auto">
        <a:xfrm>
          <a:off x="4171950" y="38862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17</xdr:col>
      <xdr:colOff>0</xdr:colOff>
      <xdr:row>17</xdr:row>
      <xdr:rowOff>228600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3F99F9A7-0C35-438D-AEBE-12CEA0703485}"/>
            </a:ext>
          </a:extLst>
        </xdr:cNvPr>
        <xdr:cNvSpPr>
          <a:spLocks noChangeArrowheads="1"/>
        </xdr:cNvSpPr>
      </xdr:nvSpPr>
      <xdr:spPr bwMode="auto">
        <a:xfrm>
          <a:off x="5048250" y="414337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247650</xdr:rowOff>
    </xdr:from>
    <xdr:to>
      <xdr:col>22</xdr:col>
      <xdr:colOff>171450</xdr:colOff>
      <xdr:row>18</xdr:row>
      <xdr:rowOff>228600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EBEF42D4-2027-4EAF-8657-E409902B2AB2}"/>
            </a:ext>
          </a:extLst>
        </xdr:cNvPr>
        <xdr:cNvSpPr>
          <a:spLocks noChangeArrowheads="1"/>
        </xdr:cNvSpPr>
      </xdr:nvSpPr>
      <xdr:spPr bwMode="auto">
        <a:xfrm>
          <a:off x="5934075" y="43815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19</xdr:row>
      <xdr:rowOff>9525</xdr:rowOff>
    </xdr:from>
    <xdr:to>
      <xdr:col>29</xdr:col>
      <xdr:colOff>0</xdr:colOff>
      <xdr:row>20</xdr:row>
      <xdr:rowOff>0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F51BBC5D-1315-4741-BB45-06658D488B24}"/>
            </a:ext>
          </a:extLst>
        </xdr:cNvPr>
        <xdr:cNvSpPr>
          <a:spLocks noChangeArrowheads="1"/>
        </xdr:cNvSpPr>
      </xdr:nvSpPr>
      <xdr:spPr bwMode="auto">
        <a:xfrm>
          <a:off x="6810375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1F0F81B8-2A97-411C-9B87-50B591E62A8F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2F956882-FA25-4718-B918-5A94C30D57E1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8B1267A8-8780-4B28-B4D6-8C8FDF50BD71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E1BA6BF9-7D04-4F2A-A2A1-D258E1A1747B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15B5391A-7095-4C92-8A55-1EE21F70A6EB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181DFD3E-7AEC-4C85-AB45-CD4BE72AC24A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E643E006-87DA-454C-966A-03128217AC27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8ED96971-A59E-44AC-9196-0A7F7E419DCF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EF0F3D86-B3BE-4C36-A38B-03302F0050A2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546F62C4-5139-4C5B-8AA4-38FBD1ED8464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3A9816B5-F3BF-452E-9E63-51BCEE854178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20" name="Rectangle 21">
          <a:extLst>
            <a:ext uri="{FF2B5EF4-FFF2-40B4-BE49-F238E27FC236}">
              <a16:creationId xmlns:a16="http://schemas.microsoft.com/office/drawing/2014/main" id="{D611EE1F-15F8-4739-90E0-5A5BED5A8600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21" name="Rectangle 22">
          <a:extLst>
            <a:ext uri="{FF2B5EF4-FFF2-40B4-BE49-F238E27FC236}">
              <a16:creationId xmlns:a16="http://schemas.microsoft.com/office/drawing/2014/main" id="{48262364-8775-4182-9D73-4CE1411DAB27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22" name="Rectangle 23">
          <a:extLst>
            <a:ext uri="{FF2B5EF4-FFF2-40B4-BE49-F238E27FC236}">
              <a16:creationId xmlns:a16="http://schemas.microsoft.com/office/drawing/2014/main" id="{E48F5932-3C72-4AB7-A867-E460842E4E31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23" name="Rectangle 24">
          <a:extLst>
            <a:ext uri="{FF2B5EF4-FFF2-40B4-BE49-F238E27FC236}">
              <a16:creationId xmlns:a16="http://schemas.microsoft.com/office/drawing/2014/main" id="{C840C04B-3643-49F8-A1EA-67EA6D82006E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24" name="Rectangle 25">
          <a:extLst>
            <a:ext uri="{FF2B5EF4-FFF2-40B4-BE49-F238E27FC236}">
              <a16:creationId xmlns:a16="http://schemas.microsoft.com/office/drawing/2014/main" id="{54071BA3-122A-4918-ADA2-581404027766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25" name="Rectangle 26">
          <a:extLst>
            <a:ext uri="{FF2B5EF4-FFF2-40B4-BE49-F238E27FC236}">
              <a16:creationId xmlns:a16="http://schemas.microsoft.com/office/drawing/2014/main" id="{FE7C2E9D-93F2-4F63-A1C4-F1722930B5C2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26" name="Rectangle 27">
          <a:extLst>
            <a:ext uri="{FF2B5EF4-FFF2-40B4-BE49-F238E27FC236}">
              <a16:creationId xmlns:a16="http://schemas.microsoft.com/office/drawing/2014/main" id="{AC412970-BEE7-4611-837B-78D571E91EEC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27" name="Rectangle 28">
          <a:extLst>
            <a:ext uri="{FF2B5EF4-FFF2-40B4-BE49-F238E27FC236}">
              <a16:creationId xmlns:a16="http://schemas.microsoft.com/office/drawing/2014/main" id="{FBD86567-0EC4-45D8-8413-8EB03AE59C08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28" name="Rectangle 29">
          <a:extLst>
            <a:ext uri="{FF2B5EF4-FFF2-40B4-BE49-F238E27FC236}">
              <a16:creationId xmlns:a16="http://schemas.microsoft.com/office/drawing/2014/main" id="{8B141A92-31C7-4870-BC7B-A387D1DD064D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29" name="Rectangle 30">
          <a:extLst>
            <a:ext uri="{FF2B5EF4-FFF2-40B4-BE49-F238E27FC236}">
              <a16:creationId xmlns:a16="http://schemas.microsoft.com/office/drawing/2014/main" id="{2D824F65-09DF-4517-8A66-9760E4C4B532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0" name="Rectangle 31">
          <a:extLst>
            <a:ext uri="{FF2B5EF4-FFF2-40B4-BE49-F238E27FC236}">
              <a16:creationId xmlns:a16="http://schemas.microsoft.com/office/drawing/2014/main" id="{F0E10F70-BF80-4048-B87C-49E0FE10C70B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31" name="Rectangle 32">
          <a:extLst>
            <a:ext uri="{FF2B5EF4-FFF2-40B4-BE49-F238E27FC236}">
              <a16:creationId xmlns:a16="http://schemas.microsoft.com/office/drawing/2014/main" id="{76BDEA2C-8F3A-4E97-8381-36FBF6276BF3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32" name="Rectangle 33">
          <a:extLst>
            <a:ext uri="{FF2B5EF4-FFF2-40B4-BE49-F238E27FC236}">
              <a16:creationId xmlns:a16="http://schemas.microsoft.com/office/drawing/2014/main" id="{48D39839-8998-4CF3-9BBE-13526AEC19CD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33" name="Rectangle 34">
          <a:extLst>
            <a:ext uri="{FF2B5EF4-FFF2-40B4-BE49-F238E27FC236}">
              <a16:creationId xmlns:a16="http://schemas.microsoft.com/office/drawing/2014/main" id="{CD0EE520-209A-4B5B-A3B0-6E1D9260BD65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4" name="Rectangle 35">
          <a:extLst>
            <a:ext uri="{FF2B5EF4-FFF2-40B4-BE49-F238E27FC236}">
              <a16:creationId xmlns:a16="http://schemas.microsoft.com/office/drawing/2014/main" id="{F3757AE8-5B25-446C-8B48-67E2C654469D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35" name="Rectangle 36">
          <a:extLst>
            <a:ext uri="{FF2B5EF4-FFF2-40B4-BE49-F238E27FC236}">
              <a16:creationId xmlns:a16="http://schemas.microsoft.com/office/drawing/2014/main" id="{D3A96B9C-A4BB-4E13-830E-8C6B53328245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6" name="Rectangle 37">
          <a:extLst>
            <a:ext uri="{FF2B5EF4-FFF2-40B4-BE49-F238E27FC236}">
              <a16:creationId xmlns:a16="http://schemas.microsoft.com/office/drawing/2014/main" id="{689D0AE6-5D45-43A7-93F5-69F523997BE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37" name="Rectangle 38">
          <a:extLst>
            <a:ext uri="{FF2B5EF4-FFF2-40B4-BE49-F238E27FC236}">
              <a16:creationId xmlns:a16="http://schemas.microsoft.com/office/drawing/2014/main" id="{22E6814B-56A4-4562-99E3-C4E587F64C78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38" name="Rectangle 39">
          <a:extLst>
            <a:ext uri="{FF2B5EF4-FFF2-40B4-BE49-F238E27FC236}">
              <a16:creationId xmlns:a16="http://schemas.microsoft.com/office/drawing/2014/main" id="{B1FBE113-2745-45F7-A825-E5E4BDE9BE80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39" name="Rectangle 40">
          <a:extLst>
            <a:ext uri="{FF2B5EF4-FFF2-40B4-BE49-F238E27FC236}">
              <a16:creationId xmlns:a16="http://schemas.microsoft.com/office/drawing/2014/main" id="{D4F4EF31-273C-4758-902F-E0DD28DC3F1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40" name="Rectangle 41">
          <a:extLst>
            <a:ext uri="{FF2B5EF4-FFF2-40B4-BE49-F238E27FC236}">
              <a16:creationId xmlns:a16="http://schemas.microsoft.com/office/drawing/2014/main" id="{F76E29C3-5D77-4C38-B831-F02B69ADBC45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41" name="Rectangle 42">
          <a:extLst>
            <a:ext uri="{FF2B5EF4-FFF2-40B4-BE49-F238E27FC236}">
              <a16:creationId xmlns:a16="http://schemas.microsoft.com/office/drawing/2014/main" id="{A814E75E-F68E-4C66-9CE0-3C9DAFEFB485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42" name="Rectangle 43">
          <a:extLst>
            <a:ext uri="{FF2B5EF4-FFF2-40B4-BE49-F238E27FC236}">
              <a16:creationId xmlns:a16="http://schemas.microsoft.com/office/drawing/2014/main" id="{3616387D-11DE-44CB-BF31-9591111D95C7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43" name="Rectangle 44">
          <a:extLst>
            <a:ext uri="{FF2B5EF4-FFF2-40B4-BE49-F238E27FC236}">
              <a16:creationId xmlns:a16="http://schemas.microsoft.com/office/drawing/2014/main" id="{E49514A7-9CD6-4AC4-B7E8-1ECEF313934A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44" name="Rectangle 45">
          <a:extLst>
            <a:ext uri="{FF2B5EF4-FFF2-40B4-BE49-F238E27FC236}">
              <a16:creationId xmlns:a16="http://schemas.microsoft.com/office/drawing/2014/main" id="{1BA52E62-3320-49E9-A638-2D3B3610D08D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45" name="Rectangle 46">
          <a:extLst>
            <a:ext uri="{FF2B5EF4-FFF2-40B4-BE49-F238E27FC236}">
              <a16:creationId xmlns:a16="http://schemas.microsoft.com/office/drawing/2014/main" id="{B9614C7C-341E-4D16-81F5-51A06EB10DF7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23</xdr:row>
      <xdr:rowOff>19050</xdr:rowOff>
    </xdr:from>
    <xdr:to>
      <xdr:col>10</xdr:col>
      <xdr:colOff>95250</xdr:colOff>
      <xdr:row>23</xdr:row>
      <xdr:rowOff>333375</xdr:rowOff>
    </xdr:to>
    <xdr:sp macro="" textlink="">
      <xdr:nvSpPr>
        <xdr:cNvPr id="46" name="Rectangle 47">
          <a:extLst>
            <a:ext uri="{FF2B5EF4-FFF2-40B4-BE49-F238E27FC236}">
              <a16:creationId xmlns:a16="http://schemas.microsoft.com/office/drawing/2014/main" id="{057FC8CA-CE0E-47DD-8F65-F1DB5C5CD109}"/>
            </a:ext>
          </a:extLst>
        </xdr:cNvPr>
        <xdr:cNvSpPr>
          <a:spLocks noChangeArrowheads="1"/>
        </xdr:cNvSpPr>
      </xdr:nvSpPr>
      <xdr:spPr bwMode="auto">
        <a:xfrm>
          <a:off x="4200525" y="552450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17</xdr:col>
      <xdr:colOff>9525</xdr:colOff>
      <xdr:row>24</xdr:row>
      <xdr:rowOff>228600</xdr:rowOff>
    </xdr:to>
    <xdr:sp macro="" textlink="">
      <xdr:nvSpPr>
        <xdr:cNvPr id="47" name="Rectangle 48">
          <a:extLst>
            <a:ext uri="{FF2B5EF4-FFF2-40B4-BE49-F238E27FC236}">
              <a16:creationId xmlns:a16="http://schemas.microsoft.com/office/drawing/2014/main" id="{4FF3C38E-644A-42F8-A9F8-26BD7EF8E0DB}"/>
            </a:ext>
          </a:extLst>
        </xdr:cNvPr>
        <xdr:cNvSpPr>
          <a:spLocks noChangeArrowheads="1"/>
        </xdr:cNvSpPr>
      </xdr:nvSpPr>
      <xdr:spPr bwMode="auto">
        <a:xfrm>
          <a:off x="5048250" y="5753100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25</xdr:row>
      <xdr:rowOff>9525</xdr:rowOff>
    </xdr:from>
    <xdr:to>
      <xdr:col>22</xdr:col>
      <xdr:colOff>180975</xdr:colOff>
      <xdr:row>26</xdr:row>
      <xdr:rowOff>9525</xdr:rowOff>
    </xdr:to>
    <xdr:sp macro="" textlink="">
      <xdr:nvSpPr>
        <xdr:cNvPr id="48" name="Rectangle 49">
          <a:extLst>
            <a:ext uri="{FF2B5EF4-FFF2-40B4-BE49-F238E27FC236}">
              <a16:creationId xmlns:a16="http://schemas.microsoft.com/office/drawing/2014/main" id="{55079F6B-B4AB-4415-A2E3-B997A58DA919}"/>
            </a:ext>
          </a:extLst>
        </xdr:cNvPr>
        <xdr:cNvSpPr>
          <a:spLocks noChangeArrowheads="1"/>
        </xdr:cNvSpPr>
      </xdr:nvSpPr>
      <xdr:spPr bwMode="auto">
        <a:xfrm>
          <a:off x="5943600" y="6010275"/>
          <a:ext cx="857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28</xdr:col>
      <xdr:colOff>171450</xdr:colOff>
      <xdr:row>27</xdr:row>
      <xdr:rowOff>0</xdr:rowOff>
    </xdr:to>
    <xdr:sp macro="" textlink="">
      <xdr:nvSpPr>
        <xdr:cNvPr id="49" name="Rectangle 50">
          <a:extLst>
            <a:ext uri="{FF2B5EF4-FFF2-40B4-BE49-F238E27FC236}">
              <a16:creationId xmlns:a16="http://schemas.microsoft.com/office/drawing/2014/main" id="{239B3A8F-5366-4380-8048-BA438FC9196F}"/>
            </a:ext>
          </a:extLst>
        </xdr:cNvPr>
        <xdr:cNvSpPr>
          <a:spLocks noChangeArrowheads="1"/>
        </xdr:cNvSpPr>
      </xdr:nvSpPr>
      <xdr:spPr bwMode="auto">
        <a:xfrm>
          <a:off x="6810375" y="62484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38100</xdr:rowOff>
    </xdr:from>
    <xdr:to>
      <xdr:col>10</xdr:col>
      <xdr:colOff>95250</xdr:colOff>
      <xdr:row>30</xdr:row>
      <xdr:rowOff>352425</xdr:rowOff>
    </xdr:to>
    <xdr:sp macro="" textlink="">
      <xdr:nvSpPr>
        <xdr:cNvPr id="50" name="Rectangle 51">
          <a:extLst>
            <a:ext uri="{FF2B5EF4-FFF2-40B4-BE49-F238E27FC236}">
              <a16:creationId xmlns:a16="http://schemas.microsoft.com/office/drawing/2014/main" id="{B39C9147-6B9C-49AB-964C-B9DD496B0CA4}"/>
            </a:ext>
          </a:extLst>
        </xdr:cNvPr>
        <xdr:cNvSpPr>
          <a:spLocks noChangeArrowheads="1"/>
        </xdr:cNvSpPr>
      </xdr:nvSpPr>
      <xdr:spPr bwMode="auto">
        <a:xfrm>
          <a:off x="4200525" y="7162800"/>
          <a:ext cx="7524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51" name="Rectangle 52">
          <a:extLst>
            <a:ext uri="{FF2B5EF4-FFF2-40B4-BE49-F238E27FC236}">
              <a16:creationId xmlns:a16="http://schemas.microsoft.com/office/drawing/2014/main" id="{2765E6B6-93C7-4868-9909-0C8B94A7BA8B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52" name="Rectangle 53">
          <a:extLst>
            <a:ext uri="{FF2B5EF4-FFF2-40B4-BE49-F238E27FC236}">
              <a16:creationId xmlns:a16="http://schemas.microsoft.com/office/drawing/2014/main" id="{8450DD6B-C97F-403F-A729-C4167F3ACCDE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29</xdr:col>
      <xdr:colOff>0</xdr:colOff>
      <xdr:row>34</xdr:row>
      <xdr:rowOff>0</xdr:rowOff>
    </xdr:to>
    <xdr:sp macro="" textlink="">
      <xdr:nvSpPr>
        <xdr:cNvPr id="53" name="Rectangle 54">
          <a:extLst>
            <a:ext uri="{FF2B5EF4-FFF2-40B4-BE49-F238E27FC236}">
              <a16:creationId xmlns:a16="http://schemas.microsoft.com/office/drawing/2014/main" id="{3E443E9C-C703-4872-AD1D-3445C5133862}"/>
            </a:ext>
          </a:extLst>
        </xdr:cNvPr>
        <xdr:cNvSpPr>
          <a:spLocks noChangeArrowheads="1"/>
        </xdr:cNvSpPr>
      </xdr:nvSpPr>
      <xdr:spPr bwMode="auto">
        <a:xfrm>
          <a:off x="6810375" y="78771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54" name="Rectangle 55">
          <a:extLst>
            <a:ext uri="{FF2B5EF4-FFF2-40B4-BE49-F238E27FC236}">
              <a16:creationId xmlns:a16="http://schemas.microsoft.com/office/drawing/2014/main" id="{49E4FEB4-A668-457F-992B-94950E9326D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55" name="Rectangle 56">
          <a:extLst>
            <a:ext uri="{FF2B5EF4-FFF2-40B4-BE49-F238E27FC236}">
              <a16:creationId xmlns:a16="http://schemas.microsoft.com/office/drawing/2014/main" id="{6C657574-F0AF-4CD1-AF0B-B4E1CD261014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56" name="Rectangle 57">
          <a:extLst>
            <a:ext uri="{FF2B5EF4-FFF2-40B4-BE49-F238E27FC236}">
              <a16:creationId xmlns:a16="http://schemas.microsoft.com/office/drawing/2014/main" id="{431BA5EE-A0E9-42DE-A110-EFAD6C46854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57" name="Rectangle 58">
          <a:extLst>
            <a:ext uri="{FF2B5EF4-FFF2-40B4-BE49-F238E27FC236}">
              <a16:creationId xmlns:a16="http://schemas.microsoft.com/office/drawing/2014/main" id="{44A1AEC6-BB40-4C9D-B7E2-D158A98E8C8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58" name="Rectangle 59">
          <a:extLst>
            <a:ext uri="{FF2B5EF4-FFF2-40B4-BE49-F238E27FC236}">
              <a16:creationId xmlns:a16="http://schemas.microsoft.com/office/drawing/2014/main" id="{7C023B59-B3CC-475D-9AB4-645C14085FE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59" name="Rectangle 60">
          <a:extLst>
            <a:ext uri="{FF2B5EF4-FFF2-40B4-BE49-F238E27FC236}">
              <a16:creationId xmlns:a16="http://schemas.microsoft.com/office/drawing/2014/main" id="{65DF946E-7DB7-4B74-9640-D6A5E986CE1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0" name="Rectangle 61">
          <a:extLst>
            <a:ext uri="{FF2B5EF4-FFF2-40B4-BE49-F238E27FC236}">
              <a16:creationId xmlns:a16="http://schemas.microsoft.com/office/drawing/2014/main" id="{19352814-BF00-4BA5-80D1-87DB45148DD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1" name="Rectangle 62">
          <a:extLst>
            <a:ext uri="{FF2B5EF4-FFF2-40B4-BE49-F238E27FC236}">
              <a16:creationId xmlns:a16="http://schemas.microsoft.com/office/drawing/2014/main" id="{055E6756-762C-4CF9-AED3-2E6697E1C3A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2" name="Rectangle 63">
          <a:extLst>
            <a:ext uri="{FF2B5EF4-FFF2-40B4-BE49-F238E27FC236}">
              <a16:creationId xmlns:a16="http://schemas.microsoft.com/office/drawing/2014/main" id="{47557DA8-B535-4CA3-B270-17BD66B3F3F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3" name="Rectangle 64">
          <a:extLst>
            <a:ext uri="{FF2B5EF4-FFF2-40B4-BE49-F238E27FC236}">
              <a16:creationId xmlns:a16="http://schemas.microsoft.com/office/drawing/2014/main" id="{15BB84BC-FB93-4874-9A69-A9354A10C15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4" name="Rectangle 65">
          <a:extLst>
            <a:ext uri="{FF2B5EF4-FFF2-40B4-BE49-F238E27FC236}">
              <a16:creationId xmlns:a16="http://schemas.microsoft.com/office/drawing/2014/main" id="{BF1D3582-40F1-44D5-BF91-1AEE606A3EB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5" name="Rectangle 66">
          <a:extLst>
            <a:ext uri="{FF2B5EF4-FFF2-40B4-BE49-F238E27FC236}">
              <a16:creationId xmlns:a16="http://schemas.microsoft.com/office/drawing/2014/main" id="{FB531FF1-B8E8-4FBD-B024-9F7649934F1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66" name="Rectangle 67">
          <a:extLst>
            <a:ext uri="{FF2B5EF4-FFF2-40B4-BE49-F238E27FC236}">
              <a16:creationId xmlns:a16="http://schemas.microsoft.com/office/drawing/2014/main" id="{C197CED6-510F-49BE-9EDD-BADF27C935F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67" name="Rectangle 68">
          <a:extLst>
            <a:ext uri="{FF2B5EF4-FFF2-40B4-BE49-F238E27FC236}">
              <a16:creationId xmlns:a16="http://schemas.microsoft.com/office/drawing/2014/main" id="{711381CC-7A52-400E-89B1-A16F2007965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68" name="Rectangle 69">
          <a:extLst>
            <a:ext uri="{FF2B5EF4-FFF2-40B4-BE49-F238E27FC236}">
              <a16:creationId xmlns:a16="http://schemas.microsoft.com/office/drawing/2014/main" id="{FD2A4CA5-EF24-4855-B322-37D61AAEA5E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69" name="Rectangle 70">
          <a:extLst>
            <a:ext uri="{FF2B5EF4-FFF2-40B4-BE49-F238E27FC236}">
              <a16:creationId xmlns:a16="http://schemas.microsoft.com/office/drawing/2014/main" id="{DD694430-A123-4822-A21C-54525123897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0" name="Rectangle 71">
          <a:extLst>
            <a:ext uri="{FF2B5EF4-FFF2-40B4-BE49-F238E27FC236}">
              <a16:creationId xmlns:a16="http://schemas.microsoft.com/office/drawing/2014/main" id="{10247D57-6260-402C-B40F-144918DD983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1" name="Rectangle 72">
          <a:extLst>
            <a:ext uri="{FF2B5EF4-FFF2-40B4-BE49-F238E27FC236}">
              <a16:creationId xmlns:a16="http://schemas.microsoft.com/office/drawing/2014/main" id="{C9540E24-4110-4186-A58D-EB5C264107C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2" name="Rectangle 73">
          <a:extLst>
            <a:ext uri="{FF2B5EF4-FFF2-40B4-BE49-F238E27FC236}">
              <a16:creationId xmlns:a16="http://schemas.microsoft.com/office/drawing/2014/main" id="{D21D2AB5-F120-4E42-8BDC-1F3A0CD76B0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3" name="Rectangle 74">
          <a:extLst>
            <a:ext uri="{FF2B5EF4-FFF2-40B4-BE49-F238E27FC236}">
              <a16:creationId xmlns:a16="http://schemas.microsoft.com/office/drawing/2014/main" id="{B53D5A54-3076-4E28-BA82-C629244A2A1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" name="Rectangle 75">
          <a:extLst>
            <a:ext uri="{FF2B5EF4-FFF2-40B4-BE49-F238E27FC236}">
              <a16:creationId xmlns:a16="http://schemas.microsoft.com/office/drawing/2014/main" id="{AC25E57C-9EF1-4F7A-9E9F-A3F342F18A2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" name="Rectangle 76">
          <a:extLst>
            <a:ext uri="{FF2B5EF4-FFF2-40B4-BE49-F238E27FC236}">
              <a16:creationId xmlns:a16="http://schemas.microsoft.com/office/drawing/2014/main" id="{11C0E1FD-9411-4135-8A85-E9A89E6ECBA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6" name="Rectangle 77">
          <a:extLst>
            <a:ext uri="{FF2B5EF4-FFF2-40B4-BE49-F238E27FC236}">
              <a16:creationId xmlns:a16="http://schemas.microsoft.com/office/drawing/2014/main" id="{10E77805-F4ED-4A1B-A68D-27362AFB5A7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7" name="Rectangle 78">
          <a:extLst>
            <a:ext uri="{FF2B5EF4-FFF2-40B4-BE49-F238E27FC236}">
              <a16:creationId xmlns:a16="http://schemas.microsoft.com/office/drawing/2014/main" id="{21B29DB2-F3ED-47AC-88AF-9C900D6E70C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8" name="Rectangle 79">
          <a:extLst>
            <a:ext uri="{FF2B5EF4-FFF2-40B4-BE49-F238E27FC236}">
              <a16:creationId xmlns:a16="http://schemas.microsoft.com/office/drawing/2014/main" id="{E4948473-0333-41E9-8695-DBE46A8CE25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9" name="Rectangle 80">
          <a:extLst>
            <a:ext uri="{FF2B5EF4-FFF2-40B4-BE49-F238E27FC236}">
              <a16:creationId xmlns:a16="http://schemas.microsoft.com/office/drawing/2014/main" id="{2F18CCB6-92E8-475D-957D-90D16A30C9C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80" name="Rectangle 81">
          <a:extLst>
            <a:ext uri="{FF2B5EF4-FFF2-40B4-BE49-F238E27FC236}">
              <a16:creationId xmlns:a16="http://schemas.microsoft.com/office/drawing/2014/main" id="{7D1B434B-150B-4C7D-BD78-AF7F44A7A95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81" name="Rectangle 82">
          <a:extLst>
            <a:ext uri="{FF2B5EF4-FFF2-40B4-BE49-F238E27FC236}">
              <a16:creationId xmlns:a16="http://schemas.microsoft.com/office/drawing/2014/main" id="{38A3A510-23B0-4C75-8C2C-0E4B302ED35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82" name="Rectangle 83">
          <a:extLst>
            <a:ext uri="{FF2B5EF4-FFF2-40B4-BE49-F238E27FC236}">
              <a16:creationId xmlns:a16="http://schemas.microsoft.com/office/drawing/2014/main" id="{B9C461C1-2A8A-4D0F-9E23-9321D8A9CEF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83" name="Rectangle 84">
          <a:extLst>
            <a:ext uri="{FF2B5EF4-FFF2-40B4-BE49-F238E27FC236}">
              <a16:creationId xmlns:a16="http://schemas.microsoft.com/office/drawing/2014/main" id="{336D9AE1-8B1C-4126-8B48-5863CA85FD8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84" name="Rectangle 85">
          <a:extLst>
            <a:ext uri="{FF2B5EF4-FFF2-40B4-BE49-F238E27FC236}">
              <a16:creationId xmlns:a16="http://schemas.microsoft.com/office/drawing/2014/main" id="{4AA0FD44-4071-4ECF-95D2-A9987FC52E4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85" name="Rectangle 86">
          <a:extLst>
            <a:ext uri="{FF2B5EF4-FFF2-40B4-BE49-F238E27FC236}">
              <a16:creationId xmlns:a16="http://schemas.microsoft.com/office/drawing/2014/main" id="{265DBC59-A41E-45C9-81AB-38C26E22431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86" name="Rectangle 87">
          <a:extLst>
            <a:ext uri="{FF2B5EF4-FFF2-40B4-BE49-F238E27FC236}">
              <a16:creationId xmlns:a16="http://schemas.microsoft.com/office/drawing/2014/main" id="{C5D1840A-B0A8-465F-AD29-587BECB27B9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87" name="Rectangle 88">
          <a:extLst>
            <a:ext uri="{FF2B5EF4-FFF2-40B4-BE49-F238E27FC236}">
              <a16:creationId xmlns:a16="http://schemas.microsoft.com/office/drawing/2014/main" id="{28B5557C-0BBF-45FD-A78B-30AB920AAEB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88" name="Rectangle 89">
          <a:extLst>
            <a:ext uri="{FF2B5EF4-FFF2-40B4-BE49-F238E27FC236}">
              <a16:creationId xmlns:a16="http://schemas.microsoft.com/office/drawing/2014/main" id="{943A89A6-005B-4D3C-807F-1A62BBE28F8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89" name="Rectangle 90">
          <a:extLst>
            <a:ext uri="{FF2B5EF4-FFF2-40B4-BE49-F238E27FC236}">
              <a16:creationId xmlns:a16="http://schemas.microsoft.com/office/drawing/2014/main" id="{8FE109B2-253C-4075-B0EC-4948A37FBC3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90" name="Rectangle 91">
          <a:extLst>
            <a:ext uri="{FF2B5EF4-FFF2-40B4-BE49-F238E27FC236}">
              <a16:creationId xmlns:a16="http://schemas.microsoft.com/office/drawing/2014/main" id="{AAEC02D6-8AD1-4BFE-A461-AFCAC213BA0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91" name="Rectangle 92">
          <a:extLst>
            <a:ext uri="{FF2B5EF4-FFF2-40B4-BE49-F238E27FC236}">
              <a16:creationId xmlns:a16="http://schemas.microsoft.com/office/drawing/2014/main" id="{86FA5165-DA87-4C38-8874-E4E8AF62072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92" name="Rectangle 93">
          <a:extLst>
            <a:ext uri="{FF2B5EF4-FFF2-40B4-BE49-F238E27FC236}">
              <a16:creationId xmlns:a16="http://schemas.microsoft.com/office/drawing/2014/main" id="{88F2FC50-DDD5-4153-B2B2-E44C8D84E31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93" name="Rectangle 94">
          <a:extLst>
            <a:ext uri="{FF2B5EF4-FFF2-40B4-BE49-F238E27FC236}">
              <a16:creationId xmlns:a16="http://schemas.microsoft.com/office/drawing/2014/main" id="{38C75E2C-DEBD-4009-AE25-65DA4E54603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94" name="Rectangle 95">
          <a:extLst>
            <a:ext uri="{FF2B5EF4-FFF2-40B4-BE49-F238E27FC236}">
              <a16:creationId xmlns:a16="http://schemas.microsoft.com/office/drawing/2014/main" id="{029CA4AF-9953-418B-8A60-C52D91F2867A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95" name="Rectangle 96">
          <a:extLst>
            <a:ext uri="{FF2B5EF4-FFF2-40B4-BE49-F238E27FC236}">
              <a16:creationId xmlns:a16="http://schemas.microsoft.com/office/drawing/2014/main" id="{CD001432-34DD-4D94-BEF8-4D55443E5E7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96" name="Rectangle 97">
          <a:extLst>
            <a:ext uri="{FF2B5EF4-FFF2-40B4-BE49-F238E27FC236}">
              <a16:creationId xmlns:a16="http://schemas.microsoft.com/office/drawing/2014/main" id="{C4391F27-5C28-404C-847F-018A078B775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97" name="Rectangle 98">
          <a:extLst>
            <a:ext uri="{FF2B5EF4-FFF2-40B4-BE49-F238E27FC236}">
              <a16:creationId xmlns:a16="http://schemas.microsoft.com/office/drawing/2014/main" id="{F4005E51-EF84-4845-9DCA-AAB11523E53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98" name="Rectangle 99">
          <a:extLst>
            <a:ext uri="{FF2B5EF4-FFF2-40B4-BE49-F238E27FC236}">
              <a16:creationId xmlns:a16="http://schemas.microsoft.com/office/drawing/2014/main" id="{338599DA-B25B-4E6C-8555-5233B750541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99" name="Rectangle 100">
          <a:extLst>
            <a:ext uri="{FF2B5EF4-FFF2-40B4-BE49-F238E27FC236}">
              <a16:creationId xmlns:a16="http://schemas.microsoft.com/office/drawing/2014/main" id="{0AE9EDC7-169C-45F9-871D-DA7F5155A89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00" name="Rectangle 101">
          <a:extLst>
            <a:ext uri="{FF2B5EF4-FFF2-40B4-BE49-F238E27FC236}">
              <a16:creationId xmlns:a16="http://schemas.microsoft.com/office/drawing/2014/main" id="{6A9DAD6D-20DB-4B1D-A8F3-4A56373D991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01" name="Rectangle 102">
          <a:extLst>
            <a:ext uri="{FF2B5EF4-FFF2-40B4-BE49-F238E27FC236}">
              <a16:creationId xmlns:a16="http://schemas.microsoft.com/office/drawing/2014/main" id="{F4DDB3D0-EB3A-4D50-810C-92601630231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02" name="Rectangle 103">
          <a:extLst>
            <a:ext uri="{FF2B5EF4-FFF2-40B4-BE49-F238E27FC236}">
              <a16:creationId xmlns:a16="http://schemas.microsoft.com/office/drawing/2014/main" id="{20253616-380B-4A46-8B28-FD908C220D3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03" name="Rectangle 104">
          <a:extLst>
            <a:ext uri="{FF2B5EF4-FFF2-40B4-BE49-F238E27FC236}">
              <a16:creationId xmlns:a16="http://schemas.microsoft.com/office/drawing/2014/main" id="{312F6761-694E-45EA-A393-931EAA47E55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04" name="Rectangle 105">
          <a:extLst>
            <a:ext uri="{FF2B5EF4-FFF2-40B4-BE49-F238E27FC236}">
              <a16:creationId xmlns:a16="http://schemas.microsoft.com/office/drawing/2014/main" id="{934CEF95-CA85-4B46-A20D-229ACFC024B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05" name="Rectangle 106">
          <a:extLst>
            <a:ext uri="{FF2B5EF4-FFF2-40B4-BE49-F238E27FC236}">
              <a16:creationId xmlns:a16="http://schemas.microsoft.com/office/drawing/2014/main" id="{B0953164-67AB-4DCF-A7FF-F8A42A6D9E1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06" name="Rectangle 107">
          <a:extLst>
            <a:ext uri="{FF2B5EF4-FFF2-40B4-BE49-F238E27FC236}">
              <a16:creationId xmlns:a16="http://schemas.microsoft.com/office/drawing/2014/main" id="{8A5226A3-8BDE-4D39-91F1-20BE799C1F2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07" name="Rectangle 108">
          <a:extLst>
            <a:ext uri="{FF2B5EF4-FFF2-40B4-BE49-F238E27FC236}">
              <a16:creationId xmlns:a16="http://schemas.microsoft.com/office/drawing/2014/main" id="{56B27E42-85FF-4905-9DBF-CDF85EC18E4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08" name="Rectangle 109">
          <a:extLst>
            <a:ext uri="{FF2B5EF4-FFF2-40B4-BE49-F238E27FC236}">
              <a16:creationId xmlns:a16="http://schemas.microsoft.com/office/drawing/2014/main" id="{A6EBAFA9-EBA8-48C0-AA90-704979498DD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09" name="Rectangle 110">
          <a:extLst>
            <a:ext uri="{FF2B5EF4-FFF2-40B4-BE49-F238E27FC236}">
              <a16:creationId xmlns:a16="http://schemas.microsoft.com/office/drawing/2014/main" id="{1CBDDFA3-539D-4F63-B098-817727FC77F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10" name="Rectangle 111">
          <a:extLst>
            <a:ext uri="{FF2B5EF4-FFF2-40B4-BE49-F238E27FC236}">
              <a16:creationId xmlns:a16="http://schemas.microsoft.com/office/drawing/2014/main" id="{721C5E6A-F897-4F1C-8560-A44A4697597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11" name="Rectangle 112">
          <a:extLst>
            <a:ext uri="{FF2B5EF4-FFF2-40B4-BE49-F238E27FC236}">
              <a16:creationId xmlns:a16="http://schemas.microsoft.com/office/drawing/2014/main" id="{4A35BDE7-73D3-4DDF-AF44-D92BD616A684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12" name="Rectangle 113">
          <a:extLst>
            <a:ext uri="{FF2B5EF4-FFF2-40B4-BE49-F238E27FC236}">
              <a16:creationId xmlns:a16="http://schemas.microsoft.com/office/drawing/2014/main" id="{6E09A626-6E3E-4B3B-8561-1D19F93757C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13" name="Rectangle 114">
          <a:extLst>
            <a:ext uri="{FF2B5EF4-FFF2-40B4-BE49-F238E27FC236}">
              <a16:creationId xmlns:a16="http://schemas.microsoft.com/office/drawing/2014/main" id="{5FA73DFE-8935-43EC-B171-7994F2DA798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14" name="Rectangle 115">
          <a:extLst>
            <a:ext uri="{FF2B5EF4-FFF2-40B4-BE49-F238E27FC236}">
              <a16:creationId xmlns:a16="http://schemas.microsoft.com/office/drawing/2014/main" id="{29E65CE8-C3E8-4C30-950C-671E1B8A445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15" name="Rectangle 116">
          <a:extLst>
            <a:ext uri="{FF2B5EF4-FFF2-40B4-BE49-F238E27FC236}">
              <a16:creationId xmlns:a16="http://schemas.microsoft.com/office/drawing/2014/main" id="{71AD4725-3E48-452D-A7F3-A7140E50B85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16" name="Rectangle 117">
          <a:extLst>
            <a:ext uri="{FF2B5EF4-FFF2-40B4-BE49-F238E27FC236}">
              <a16:creationId xmlns:a16="http://schemas.microsoft.com/office/drawing/2014/main" id="{1AB4873C-7DA7-4C2B-BB4D-3B4E745F223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17" name="Rectangle 118">
          <a:extLst>
            <a:ext uri="{FF2B5EF4-FFF2-40B4-BE49-F238E27FC236}">
              <a16:creationId xmlns:a16="http://schemas.microsoft.com/office/drawing/2014/main" id="{57442995-FBC1-4995-9C4D-024F6E9DD57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18" name="Rectangle 119">
          <a:extLst>
            <a:ext uri="{FF2B5EF4-FFF2-40B4-BE49-F238E27FC236}">
              <a16:creationId xmlns:a16="http://schemas.microsoft.com/office/drawing/2014/main" id="{672A562F-3D29-43C3-B8C8-BE93D72F341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19" name="Rectangle 120">
          <a:extLst>
            <a:ext uri="{FF2B5EF4-FFF2-40B4-BE49-F238E27FC236}">
              <a16:creationId xmlns:a16="http://schemas.microsoft.com/office/drawing/2014/main" id="{5122F7A5-1F5B-49F8-85CA-6FA557B4E18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20" name="Rectangle 121">
          <a:extLst>
            <a:ext uri="{FF2B5EF4-FFF2-40B4-BE49-F238E27FC236}">
              <a16:creationId xmlns:a16="http://schemas.microsoft.com/office/drawing/2014/main" id="{7938D23C-45D4-44B8-807A-868A25F803A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21" name="Rectangle 122">
          <a:extLst>
            <a:ext uri="{FF2B5EF4-FFF2-40B4-BE49-F238E27FC236}">
              <a16:creationId xmlns:a16="http://schemas.microsoft.com/office/drawing/2014/main" id="{A069F987-D172-442D-B31F-A010BC4E042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22" name="Rectangle 123">
          <a:extLst>
            <a:ext uri="{FF2B5EF4-FFF2-40B4-BE49-F238E27FC236}">
              <a16:creationId xmlns:a16="http://schemas.microsoft.com/office/drawing/2014/main" id="{B1555A23-6317-4874-8169-D087FA43D0D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23" name="Rectangle 124">
          <a:extLst>
            <a:ext uri="{FF2B5EF4-FFF2-40B4-BE49-F238E27FC236}">
              <a16:creationId xmlns:a16="http://schemas.microsoft.com/office/drawing/2014/main" id="{AB40AB5A-CCA0-4941-A3C8-A4CF0C06809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24" name="Rectangle 125">
          <a:extLst>
            <a:ext uri="{FF2B5EF4-FFF2-40B4-BE49-F238E27FC236}">
              <a16:creationId xmlns:a16="http://schemas.microsoft.com/office/drawing/2014/main" id="{A7EC0DDA-4FEB-4C16-9AE9-F6A5AE0E07E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25" name="Rectangle 126">
          <a:extLst>
            <a:ext uri="{FF2B5EF4-FFF2-40B4-BE49-F238E27FC236}">
              <a16:creationId xmlns:a16="http://schemas.microsoft.com/office/drawing/2014/main" id="{38BB1379-87C0-45A4-B267-6C81C1224F4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26" name="Rectangle 127">
          <a:extLst>
            <a:ext uri="{FF2B5EF4-FFF2-40B4-BE49-F238E27FC236}">
              <a16:creationId xmlns:a16="http://schemas.microsoft.com/office/drawing/2014/main" id="{5B83C42C-9B2C-485B-B798-5031E291907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27" name="Rectangle 128">
          <a:extLst>
            <a:ext uri="{FF2B5EF4-FFF2-40B4-BE49-F238E27FC236}">
              <a16:creationId xmlns:a16="http://schemas.microsoft.com/office/drawing/2014/main" id="{AAE4E6F5-E71B-4DFF-86C2-7A6FBACA45E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28" name="Rectangle 129">
          <a:extLst>
            <a:ext uri="{FF2B5EF4-FFF2-40B4-BE49-F238E27FC236}">
              <a16:creationId xmlns:a16="http://schemas.microsoft.com/office/drawing/2014/main" id="{9645D6F2-0838-4FAC-AFDB-C15CA897559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29" name="Rectangle 130">
          <a:extLst>
            <a:ext uri="{FF2B5EF4-FFF2-40B4-BE49-F238E27FC236}">
              <a16:creationId xmlns:a16="http://schemas.microsoft.com/office/drawing/2014/main" id="{6EDD743C-208A-4AA9-A906-9AC496C75E1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30" name="Rectangle 131">
          <a:extLst>
            <a:ext uri="{FF2B5EF4-FFF2-40B4-BE49-F238E27FC236}">
              <a16:creationId xmlns:a16="http://schemas.microsoft.com/office/drawing/2014/main" id="{AD766028-E6CD-4BD6-BB0B-2A4A22C34D9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31" name="Rectangle 132">
          <a:extLst>
            <a:ext uri="{FF2B5EF4-FFF2-40B4-BE49-F238E27FC236}">
              <a16:creationId xmlns:a16="http://schemas.microsoft.com/office/drawing/2014/main" id="{6B42A8EB-58B0-4481-9823-990612019D5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32" name="Rectangle 133">
          <a:extLst>
            <a:ext uri="{FF2B5EF4-FFF2-40B4-BE49-F238E27FC236}">
              <a16:creationId xmlns:a16="http://schemas.microsoft.com/office/drawing/2014/main" id="{FEF09977-92F5-46D5-BE78-84E7F401DA5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33" name="Rectangle 134">
          <a:extLst>
            <a:ext uri="{FF2B5EF4-FFF2-40B4-BE49-F238E27FC236}">
              <a16:creationId xmlns:a16="http://schemas.microsoft.com/office/drawing/2014/main" id="{44A09F03-F3E6-4212-8BCF-C5C68E887C9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34" name="Rectangle 135">
          <a:extLst>
            <a:ext uri="{FF2B5EF4-FFF2-40B4-BE49-F238E27FC236}">
              <a16:creationId xmlns:a16="http://schemas.microsoft.com/office/drawing/2014/main" id="{50D28177-E6B2-49B0-B144-6BEC29A9B75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35" name="Rectangle 136">
          <a:extLst>
            <a:ext uri="{FF2B5EF4-FFF2-40B4-BE49-F238E27FC236}">
              <a16:creationId xmlns:a16="http://schemas.microsoft.com/office/drawing/2014/main" id="{BA8BD341-4453-40D3-A653-7EE5052946A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36" name="Rectangle 137">
          <a:extLst>
            <a:ext uri="{FF2B5EF4-FFF2-40B4-BE49-F238E27FC236}">
              <a16:creationId xmlns:a16="http://schemas.microsoft.com/office/drawing/2014/main" id="{4BBA84C0-1BC2-4075-B387-E31FEBAB3FD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37" name="Rectangle 138">
          <a:extLst>
            <a:ext uri="{FF2B5EF4-FFF2-40B4-BE49-F238E27FC236}">
              <a16:creationId xmlns:a16="http://schemas.microsoft.com/office/drawing/2014/main" id="{BF1551C2-3D7B-4905-9FFB-AB38A763E41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38" name="Rectangle 139">
          <a:extLst>
            <a:ext uri="{FF2B5EF4-FFF2-40B4-BE49-F238E27FC236}">
              <a16:creationId xmlns:a16="http://schemas.microsoft.com/office/drawing/2014/main" id="{AFF80A13-167E-42CC-8759-324D84DB556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39" name="Rectangle 140">
          <a:extLst>
            <a:ext uri="{FF2B5EF4-FFF2-40B4-BE49-F238E27FC236}">
              <a16:creationId xmlns:a16="http://schemas.microsoft.com/office/drawing/2014/main" id="{D746D48F-1A94-4AA5-BF0D-A06E47DD205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40" name="Rectangle 141">
          <a:extLst>
            <a:ext uri="{FF2B5EF4-FFF2-40B4-BE49-F238E27FC236}">
              <a16:creationId xmlns:a16="http://schemas.microsoft.com/office/drawing/2014/main" id="{52895E8C-724E-4948-85C5-7162B247CEC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41" name="Rectangle 142">
          <a:extLst>
            <a:ext uri="{FF2B5EF4-FFF2-40B4-BE49-F238E27FC236}">
              <a16:creationId xmlns:a16="http://schemas.microsoft.com/office/drawing/2014/main" id="{016C6B1F-E5D6-440F-9E84-FEDB2112734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42" name="Rectangle 143">
          <a:extLst>
            <a:ext uri="{FF2B5EF4-FFF2-40B4-BE49-F238E27FC236}">
              <a16:creationId xmlns:a16="http://schemas.microsoft.com/office/drawing/2014/main" id="{06FCC403-4809-4CA9-AC56-F9E8C55F146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43" name="Rectangle 144">
          <a:extLst>
            <a:ext uri="{FF2B5EF4-FFF2-40B4-BE49-F238E27FC236}">
              <a16:creationId xmlns:a16="http://schemas.microsoft.com/office/drawing/2014/main" id="{F9112630-7B39-4C07-98AE-C6F22260378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44" name="Rectangle 145">
          <a:extLst>
            <a:ext uri="{FF2B5EF4-FFF2-40B4-BE49-F238E27FC236}">
              <a16:creationId xmlns:a16="http://schemas.microsoft.com/office/drawing/2014/main" id="{C47B8B95-3227-49FF-A2BD-8E812CB59E9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45" name="Rectangle 146">
          <a:extLst>
            <a:ext uri="{FF2B5EF4-FFF2-40B4-BE49-F238E27FC236}">
              <a16:creationId xmlns:a16="http://schemas.microsoft.com/office/drawing/2014/main" id="{E8A20E03-B5B3-47D8-B078-7CBBE4F87F8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46" name="Rectangle 147">
          <a:extLst>
            <a:ext uri="{FF2B5EF4-FFF2-40B4-BE49-F238E27FC236}">
              <a16:creationId xmlns:a16="http://schemas.microsoft.com/office/drawing/2014/main" id="{9F5473F8-4049-4379-96E9-2613529D715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47" name="Rectangle 148">
          <a:extLst>
            <a:ext uri="{FF2B5EF4-FFF2-40B4-BE49-F238E27FC236}">
              <a16:creationId xmlns:a16="http://schemas.microsoft.com/office/drawing/2014/main" id="{44413086-282A-43C7-B078-9BE1836A03D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48" name="Rectangle 149">
          <a:extLst>
            <a:ext uri="{FF2B5EF4-FFF2-40B4-BE49-F238E27FC236}">
              <a16:creationId xmlns:a16="http://schemas.microsoft.com/office/drawing/2014/main" id="{20AE95D7-6A02-4BDE-B60A-A1FCC3EDD61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49" name="Rectangle 150">
          <a:extLst>
            <a:ext uri="{FF2B5EF4-FFF2-40B4-BE49-F238E27FC236}">
              <a16:creationId xmlns:a16="http://schemas.microsoft.com/office/drawing/2014/main" id="{882ACCFC-F599-4FEF-96F8-06CF5C0D79F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50" name="Rectangle 151">
          <a:extLst>
            <a:ext uri="{FF2B5EF4-FFF2-40B4-BE49-F238E27FC236}">
              <a16:creationId xmlns:a16="http://schemas.microsoft.com/office/drawing/2014/main" id="{2E9368AE-BFAE-4D20-BF11-51A36DD636E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51" name="Rectangle 152">
          <a:extLst>
            <a:ext uri="{FF2B5EF4-FFF2-40B4-BE49-F238E27FC236}">
              <a16:creationId xmlns:a16="http://schemas.microsoft.com/office/drawing/2014/main" id="{7659919D-22CA-45B6-8128-74F94ACD6DE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52" name="Rectangle 153">
          <a:extLst>
            <a:ext uri="{FF2B5EF4-FFF2-40B4-BE49-F238E27FC236}">
              <a16:creationId xmlns:a16="http://schemas.microsoft.com/office/drawing/2014/main" id="{8885B2B9-3A2B-484A-AC61-F54C852E9E6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53" name="Rectangle 154">
          <a:extLst>
            <a:ext uri="{FF2B5EF4-FFF2-40B4-BE49-F238E27FC236}">
              <a16:creationId xmlns:a16="http://schemas.microsoft.com/office/drawing/2014/main" id="{9CA53D57-DB6C-462E-A0F6-905A84C2C2D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54" name="Rectangle 155">
          <a:extLst>
            <a:ext uri="{FF2B5EF4-FFF2-40B4-BE49-F238E27FC236}">
              <a16:creationId xmlns:a16="http://schemas.microsoft.com/office/drawing/2014/main" id="{F4C8826D-5114-400D-9EAD-238F3BFBC21E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55" name="Rectangle 156">
          <a:extLst>
            <a:ext uri="{FF2B5EF4-FFF2-40B4-BE49-F238E27FC236}">
              <a16:creationId xmlns:a16="http://schemas.microsoft.com/office/drawing/2014/main" id="{707B1921-803B-467F-8963-35987C6C703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56" name="Rectangle 157">
          <a:extLst>
            <a:ext uri="{FF2B5EF4-FFF2-40B4-BE49-F238E27FC236}">
              <a16:creationId xmlns:a16="http://schemas.microsoft.com/office/drawing/2014/main" id="{F2F6F16B-043C-467C-B2BA-485FDDA8963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57" name="Rectangle 158">
          <a:extLst>
            <a:ext uri="{FF2B5EF4-FFF2-40B4-BE49-F238E27FC236}">
              <a16:creationId xmlns:a16="http://schemas.microsoft.com/office/drawing/2014/main" id="{345CD539-0590-47FD-AD70-B71CD83B333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58" name="Rectangle 159">
          <a:extLst>
            <a:ext uri="{FF2B5EF4-FFF2-40B4-BE49-F238E27FC236}">
              <a16:creationId xmlns:a16="http://schemas.microsoft.com/office/drawing/2014/main" id="{9594895F-FB98-4E95-8589-FD226D90358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59" name="Rectangle 160">
          <a:extLst>
            <a:ext uri="{FF2B5EF4-FFF2-40B4-BE49-F238E27FC236}">
              <a16:creationId xmlns:a16="http://schemas.microsoft.com/office/drawing/2014/main" id="{E2368BAC-F251-44C0-B85B-40353C21A3C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60" name="Rectangle 161">
          <a:extLst>
            <a:ext uri="{FF2B5EF4-FFF2-40B4-BE49-F238E27FC236}">
              <a16:creationId xmlns:a16="http://schemas.microsoft.com/office/drawing/2014/main" id="{3A158496-6CD5-4E40-8D7D-5B7EA26B2A0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61" name="Rectangle 162">
          <a:extLst>
            <a:ext uri="{FF2B5EF4-FFF2-40B4-BE49-F238E27FC236}">
              <a16:creationId xmlns:a16="http://schemas.microsoft.com/office/drawing/2014/main" id="{D67C4D03-CB93-4123-A083-DC6FA4AC634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62" name="Rectangle 163">
          <a:extLst>
            <a:ext uri="{FF2B5EF4-FFF2-40B4-BE49-F238E27FC236}">
              <a16:creationId xmlns:a16="http://schemas.microsoft.com/office/drawing/2014/main" id="{D7BFA61B-40DB-4DD4-8C75-EE5880C6111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63" name="Rectangle 164">
          <a:extLst>
            <a:ext uri="{FF2B5EF4-FFF2-40B4-BE49-F238E27FC236}">
              <a16:creationId xmlns:a16="http://schemas.microsoft.com/office/drawing/2014/main" id="{C79AD3A6-6A24-4613-9D8A-EEE54780B02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64" name="Rectangle 165">
          <a:extLst>
            <a:ext uri="{FF2B5EF4-FFF2-40B4-BE49-F238E27FC236}">
              <a16:creationId xmlns:a16="http://schemas.microsoft.com/office/drawing/2014/main" id="{4CE49946-FD87-433E-8C4A-0592C9D9804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65" name="Rectangle 166">
          <a:extLst>
            <a:ext uri="{FF2B5EF4-FFF2-40B4-BE49-F238E27FC236}">
              <a16:creationId xmlns:a16="http://schemas.microsoft.com/office/drawing/2014/main" id="{4D95FEAB-8A57-4F9A-80A6-C1C8F30F92E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66" name="Rectangle 167">
          <a:extLst>
            <a:ext uri="{FF2B5EF4-FFF2-40B4-BE49-F238E27FC236}">
              <a16:creationId xmlns:a16="http://schemas.microsoft.com/office/drawing/2014/main" id="{5608796C-B1AC-4C60-BD0B-7C202791537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67" name="Rectangle 168">
          <a:extLst>
            <a:ext uri="{FF2B5EF4-FFF2-40B4-BE49-F238E27FC236}">
              <a16:creationId xmlns:a16="http://schemas.microsoft.com/office/drawing/2014/main" id="{0ED05471-743E-45C7-96FE-02E2748FBAD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68" name="Rectangle 169">
          <a:extLst>
            <a:ext uri="{FF2B5EF4-FFF2-40B4-BE49-F238E27FC236}">
              <a16:creationId xmlns:a16="http://schemas.microsoft.com/office/drawing/2014/main" id="{A9D11401-C185-4DDC-96E8-7B99F255B73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69" name="Rectangle 170">
          <a:extLst>
            <a:ext uri="{FF2B5EF4-FFF2-40B4-BE49-F238E27FC236}">
              <a16:creationId xmlns:a16="http://schemas.microsoft.com/office/drawing/2014/main" id="{75E90BB1-AB36-410E-BF88-B8DE042D2F0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70" name="Rectangle 171">
          <a:extLst>
            <a:ext uri="{FF2B5EF4-FFF2-40B4-BE49-F238E27FC236}">
              <a16:creationId xmlns:a16="http://schemas.microsoft.com/office/drawing/2014/main" id="{FAA3C732-DCEA-4107-9B25-7A0E7E33F67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71" name="Rectangle 172">
          <a:extLst>
            <a:ext uri="{FF2B5EF4-FFF2-40B4-BE49-F238E27FC236}">
              <a16:creationId xmlns:a16="http://schemas.microsoft.com/office/drawing/2014/main" id="{9905BF3A-A351-4C13-A095-B5506D37AF6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72" name="Rectangle 173">
          <a:extLst>
            <a:ext uri="{FF2B5EF4-FFF2-40B4-BE49-F238E27FC236}">
              <a16:creationId xmlns:a16="http://schemas.microsoft.com/office/drawing/2014/main" id="{78D32EB1-7A73-4CDA-A0CD-1E879108C47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73" name="Rectangle 174">
          <a:extLst>
            <a:ext uri="{FF2B5EF4-FFF2-40B4-BE49-F238E27FC236}">
              <a16:creationId xmlns:a16="http://schemas.microsoft.com/office/drawing/2014/main" id="{517C8FF8-9BCE-4180-AE30-67BB3A224FA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74" name="Rectangle 175">
          <a:extLst>
            <a:ext uri="{FF2B5EF4-FFF2-40B4-BE49-F238E27FC236}">
              <a16:creationId xmlns:a16="http://schemas.microsoft.com/office/drawing/2014/main" id="{C77DE2F8-3124-40A9-B885-DEB17B84332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75" name="Rectangle 176">
          <a:extLst>
            <a:ext uri="{FF2B5EF4-FFF2-40B4-BE49-F238E27FC236}">
              <a16:creationId xmlns:a16="http://schemas.microsoft.com/office/drawing/2014/main" id="{E5F6A9FC-2406-42C2-9129-0C9D4456A884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76" name="Rectangle 177">
          <a:extLst>
            <a:ext uri="{FF2B5EF4-FFF2-40B4-BE49-F238E27FC236}">
              <a16:creationId xmlns:a16="http://schemas.microsoft.com/office/drawing/2014/main" id="{F44299BE-9C72-4B47-BEF0-55C0331EE2B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77" name="Rectangle 178">
          <a:extLst>
            <a:ext uri="{FF2B5EF4-FFF2-40B4-BE49-F238E27FC236}">
              <a16:creationId xmlns:a16="http://schemas.microsoft.com/office/drawing/2014/main" id="{3A48DFF0-6B15-4F18-9379-A8C6C069C9B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78" name="Rectangle 179">
          <a:extLst>
            <a:ext uri="{FF2B5EF4-FFF2-40B4-BE49-F238E27FC236}">
              <a16:creationId xmlns:a16="http://schemas.microsoft.com/office/drawing/2014/main" id="{5A4E2CE3-AADC-4E08-9248-4540226C906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79" name="Rectangle 180">
          <a:extLst>
            <a:ext uri="{FF2B5EF4-FFF2-40B4-BE49-F238E27FC236}">
              <a16:creationId xmlns:a16="http://schemas.microsoft.com/office/drawing/2014/main" id="{3E4B0B45-31B6-4ADF-88E4-C584E53E87C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80" name="Rectangle 181">
          <a:extLst>
            <a:ext uri="{FF2B5EF4-FFF2-40B4-BE49-F238E27FC236}">
              <a16:creationId xmlns:a16="http://schemas.microsoft.com/office/drawing/2014/main" id="{8C410949-2452-43EB-8CC5-91630B88CAA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81" name="Rectangle 182">
          <a:extLst>
            <a:ext uri="{FF2B5EF4-FFF2-40B4-BE49-F238E27FC236}">
              <a16:creationId xmlns:a16="http://schemas.microsoft.com/office/drawing/2014/main" id="{28601854-0084-4640-940E-63F132BC16F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82" name="Rectangle 183">
          <a:extLst>
            <a:ext uri="{FF2B5EF4-FFF2-40B4-BE49-F238E27FC236}">
              <a16:creationId xmlns:a16="http://schemas.microsoft.com/office/drawing/2014/main" id="{4334F0A7-A3B1-40ED-BA65-8D3EF122829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83" name="Rectangle 184">
          <a:extLst>
            <a:ext uri="{FF2B5EF4-FFF2-40B4-BE49-F238E27FC236}">
              <a16:creationId xmlns:a16="http://schemas.microsoft.com/office/drawing/2014/main" id="{572E3393-B683-4076-954B-C18D7865107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84" name="Rectangle 185">
          <a:extLst>
            <a:ext uri="{FF2B5EF4-FFF2-40B4-BE49-F238E27FC236}">
              <a16:creationId xmlns:a16="http://schemas.microsoft.com/office/drawing/2014/main" id="{DE466241-8330-47B0-AE9D-E046E229014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85" name="Rectangle 186">
          <a:extLst>
            <a:ext uri="{FF2B5EF4-FFF2-40B4-BE49-F238E27FC236}">
              <a16:creationId xmlns:a16="http://schemas.microsoft.com/office/drawing/2014/main" id="{ECC6169F-B02B-4E5B-A53B-9C5DB4387BF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86" name="Rectangle 187">
          <a:extLst>
            <a:ext uri="{FF2B5EF4-FFF2-40B4-BE49-F238E27FC236}">
              <a16:creationId xmlns:a16="http://schemas.microsoft.com/office/drawing/2014/main" id="{5D2CB1E3-382B-4808-B6B0-54EE423B567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87" name="Rectangle 188">
          <a:extLst>
            <a:ext uri="{FF2B5EF4-FFF2-40B4-BE49-F238E27FC236}">
              <a16:creationId xmlns:a16="http://schemas.microsoft.com/office/drawing/2014/main" id="{A4362C6C-304E-4C3E-B981-A2499C44CF7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88" name="Rectangle 189">
          <a:extLst>
            <a:ext uri="{FF2B5EF4-FFF2-40B4-BE49-F238E27FC236}">
              <a16:creationId xmlns:a16="http://schemas.microsoft.com/office/drawing/2014/main" id="{8A78C9E1-EFD9-4E14-AE98-49632D0193F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89" name="Rectangle 190">
          <a:extLst>
            <a:ext uri="{FF2B5EF4-FFF2-40B4-BE49-F238E27FC236}">
              <a16:creationId xmlns:a16="http://schemas.microsoft.com/office/drawing/2014/main" id="{DC9733D8-95EF-42F7-B986-7C66A138C71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90" name="Rectangle 191">
          <a:extLst>
            <a:ext uri="{FF2B5EF4-FFF2-40B4-BE49-F238E27FC236}">
              <a16:creationId xmlns:a16="http://schemas.microsoft.com/office/drawing/2014/main" id="{B3FC0548-AA85-4CE5-9174-1E088C53346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91" name="Rectangle 192">
          <a:extLst>
            <a:ext uri="{FF2B5EF4-FFF2-40B4-BE49-F238E27FC236}">
              <a16:creationId xmlns:a16="http://schemas.microsoft.com/office/drawing/2014/main" id="{C2D06978-608F-4673-B829-317DFE9C4FD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92" name="Rectangle 193">
          <a:extLst>
            <a:ext uri="{FF2B5EF4-FFF2-40B4-BE49-F238E27FC236}">
              <a16:creationId xmlns:a16="http://schemas.microsoft.com/office/drawing/2014/main" id="{15D49541-4070-48AE-AED7-4186D1D8F3E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93" name="Rectangle 194">
          <a:extLst>
            <a:ext uri="{FF2B5EF4-FFF2-40B4-BE49-F238E27FC236}">
              <a16:creationId xmlns:a16="http://schemas.microsoft.com/office/drawing/2014/main" id="{60140502-5232-4701-BE95-CA38631480D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94" name="Rectangle 195">
          <a:extLst>
            <a:ext uri="{FF2B5EF4-FFF2-40B4-BE49-F238E27FC236}">
              <a16:creationId xmlns:a16="http://schemas.microsoft.com/office/drawing/2014/main" id="{C4C7562E-D902-4E82-8D56-9337DDDA8E7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95" name="Rectangle 196">
          <a:extLst>
            <a:ext uri="{FF2B5EF4-FFF2-40B4-BE49-F238E27FC236}">
              <a16:creationId xmlns:a16="http://schemas.microsoft.com/office/drawing/2014/main" id="{84CA761F-5AB7-4AFD-A970-3878FA39B2B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196" name="Rectangle 197">
          <a:extLst>
            <a:ext uri="{FF2B5EF4-FFF2-40B4-BE49-F238E27FC236}">
              <a16:creationId xmlns:a16="http://schemas.microsoft.com/office/drawing/2014/main" id="{084E8882-59D9-4B58-B121-251428E5689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197" name="Rectangle 198">
          <a:extLst>
            <a:ext uri="{FF2B5EF4-FFF2-40B4-BE49-F238E27FC236}">
              <a16:creationId xmlns:a16="http://schemas.microsoft.com/office/drawing/2014/main" id="{69BFD313-922A-4785-AA6F-8EE365321AE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198" name="Rectangle 199">
          <a:extLst>
            <a:ext uri="{FF2B5EF4-FFF2-40B4-BE49-F238E27FC236}">
              <a16:creationId xmlns:a16="http://schemas.microsoft.com/office/drawing/2014/main" id="{026CB9B7-A0B2-436F-9D3B-CEA6D17B45A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199" name="Rectangle 200">
          <a:extLst>
            <a:ext uri="{FF2B5EF4-FFF2-40B4-BE49-F238E27FC236}">
              <a16:creationId xmlns:a16="http://schemas.microsoft.com/office/drawing/2014/main" id="{315A8B8F-EA45-47D9-9DC8-B4BA86E6C4E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00" name="Rectangle 201">
          <a:extLst>
            <a:ext uri="{FF2B5EF4-FFF2-40B4-BE49-F238E27FC236}">
              <a16:creationId xmlns:a16="http://schemas.microsoft.com/office/drawing/2014/main" id="{25ABDD00-A451-458E-88FD-E2337B4FC31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01" name="Rectangle 202">
          <a:extLst>
            <a:ext uri="{FF2B5EF4-FFF2-40B4-BE49-F238E27FC236}">
              <a16:creationId xmlns:a16="http://schemas.microsoft.com/office/drawing/2014/main" id="{099E39CB-90AC-443E-B3B0-E652B0254AF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02" name="Rectangle 203">
          <a:extLst>
            <a:ext uri="{FF2B5EF4-FFF2-40B4-BE49-F238E27FC236}">
              <a16:creationId xmlns:a16="http://schemas.microsoft.com/office/drawing/2014/main" id="{E1E41EE7-E6FA-4AD9-AD83-7EA9E4DD109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03" name="Rectangle 204">
          <a:extLst>
            <a:ext uri="{FF2B5EF4-FFF2-40B4-BE49-F238E27FC236}">
              <a16:creationId xmlns:a16="http://schemas.microsoft.com/office/drawing/2014/main" id="{8E22B623-9C15-4ABC-9A7E-63CD1CB43DF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04" name="Rectangle 205">
          <a:extLst>
            <a:ext uri="{FF2B5EF4-FFF2-40B4-BE49-F238E27FC236}">
              <a16:creationId xmlns:a16="http://schemas.microsoft.com/office/drawing/2014/main" id="{EAD39296-4E65-4DC4-9A1E-F0B684A1E10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05" name="Rectangle 206">
          <a:extLst>
            <a:ext uri="{FF2B5EF4-FFF2-40B4-BE49-F238E27FC236}">
              <a16:creationId xmlns:a16="http://schemas.microsoft.com/office/drawing/2014/main" id="{A46C5F99-3CC5-4A9A-BEFA-4D125BBCE9D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06" name="Rectangle 207">
          <a:extLst>
            <a:ext uri="{FF2B5EF4-FFF2-40B4-BE49-F238E27FC236}">
              <a16:creationId xmlns:a16="http://schemas.microsoft.com/office/drawing/2014/main" id="{39DC1A2C-09B5-4F10-B89E-BC8D467727A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07" name="Rectangle 208">
          <a:extLst>
            <a:ext uri="{FF2B5EF4-FFF2-40B4-BE49-F238E27FC236}">
              <a16:creationId xmlns:a16="http://schemas.microsoft.com/office/drawing/2014/main" id="{CC986AF1-06E1-46B4-AA74-DAEA819D9E3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08" name="Rectangle 209">
          <a:extLst>
            <a:ext uri="{FF2B5EF4-FFF2-40B4-BE49-F238E27FC236}">
              <a16:creationId xmlns:a16="http://schemas.microsoft.com/office/drawing/2014/main" id="{7D9C7680-93C8-4E6D-B99F-B36F14CBAA9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09" name="Rectangle 210">
          <a:extLst>
            <a:ext uri="{FF2B5EF4-FFF2-40B4-BE49-F238E27FC236}">
              <a16:creationId xmlns:a16="http://schemas.microsoft.com/office/drawing/2014/main" id="{6C13615E-F128-47EF-B277-0802C529863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10" name="Rectangle 211">
          <a:extLst>
            <a:ext uri="{FF2B5EF4-FFF2-40B4-BE49-F238E27FC236}">
              <a16:creationId xmlns:a16="http://schemas.microsoft.com/office/drawing/2014/main" id="{9D399D8F-89B2-45D0-8925-5A77E53B753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11" name="Rectangle 212">
          <a:extLst>
            <a:ext uri="{FF2B5EF4-FFF2-40B4-BE49-F238E27FC236}">
              <a16:creationId xmlns:a16="http://schemas.microsoft.com/office/drawing/2014/main" id="{465426CF-967B-49CA-9558-2688E244CA8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12" name="Rectangle 213">
          <a:extLst>
            <a:ext uri="{FF2B5EF4-FFF2-40B4-BE49-F238E27FC236}">
              <a16:creationId xmlns:a16="http://schemas.microsoft.com/office/drawing/2014/main" id="{32149875-ECDA-4C70-B896-1CBF8D127F8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13" name="Rectangle 214">
          <a:extLst>
            <a:ext uri="{FF2B5EF4-FFF2-40B4-BE49-F238E27FC236}">
              <a16:creationId xmlns:a16="http://schemas.microsoft.com/office/drawing/2014/main" id="{08210E39-6368-4599-821D-5AB81A11986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14" name="Rectangle 215">
          <a:extLst>
            <a:ext uri="{FF2B5EF4-FFF2-40B4-BE49-F238E27FC236}">
              <a16:creationId xmlns:a16="http://schemas.microsoft.com/office/drawing/2014/main" id="{8B47716F-71EA-47F0-A4AB-DCEDCB236FE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15" name="Rectangle 216">
          <a:extLst>
            <a:ext uri="{FF2B5EF4-FFF2-40B4-BE49-F238E27FC236}">
              <a16:creationId xmlns:a16="http://schemas.microsoft.com/office/drawing/2014/main" id="{0BFA17C5-B262-4DB3-83C8-0CDB984C2E0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16" name="Rectangle 217">
          <a:extLst>
            <a:ext uri="{FF2B5EF4-FFF2-40B4-BE49-F238E27FC236}">
              <a16:creationId xmlns:a16="http://schemas.microsoft.com/office/drawing/2014/main" id="{306FE082-D9CA-43C2-A872-0D4E90D4640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17" name="Rectangle 218">
          <a:extLst>
            <a:ext uri="{FF2B5EF4-FFF2-40B4-BE49-F238E27FC236}">
              <a16:creationId xmlns:a16="http://schemas.microsoft.com/office/drawing/2014/main" id="{F73AB17E-AA08-4D02-9E29-3D0247BF689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18" name="Rectangle 219">
          <a:extLst>
            <a:ext uri="{FF2B5EF4-FFF2-40B4-BE49-F238E27FC236}">
              <a16:creationId xmlns:a16="http://schemas.microsoft.com/office/drawing/2014/main" id="{B8846299-8622-43A0-A9E4-3186FBD9946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19" name="Rectangle 220">
          <a:extLst>
            <a:ext uri="{FF2B5EF4-FFF2-40B4-BE49-F238E27FC236}">
              <a16:creationId xmlns:a16="http://schemas.microsoft.com/office/drawing/2014/main" id="{4DEF47C6-0E28-43A0-9F23-749D5E37694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20" name="Rectangle 221">
          <a:extLst>
            <a:ext uri="{FF2B5EF4-FFF2-40B4-BE49-F238E27FC236}">
              <a16:creationId xmlns:a16="http://schemas.microsoft.com/office/drawing/2014/main" id="{14676686-1EED-4F3B-B4D9-DD18263B895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21" name="Rectangle 222">
          <a:extLst>
            <a:ext uri="{FF2B5EF4-FFF2-40B4-BE49-F238E27FC236}">
              <a16:creationId xmlns:a16="http://schemas.microsoft.com/office/drawing/2014/main" id="{8C9F0050-7BCB-4ABC-9396-45CE7F23EBE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22" name="Rectangle 223">
          <a:extLst>
            <a:ext uri="{FF2B5EF4-FFF2-40B4-BE49-F238E27FC236}">
              <a16:creationId xmlns:a16="http://schemas.microsoft.com/office/drawing/2014/main" id="{FE23A465-9F1E-4B5F-8D24-721428A2B63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23" name="Rectangle 224">
          <a:extLst>
            <a:ext uri="{FF2B5EF4-FFF2-40B4-BE49-F238E27FC236}">
              <a16:creationId xmlns:a16="http://schemas.microsoft.com/office/drawing/2014/main" id="{61529A5D-0C6B-496E-9188-07415823154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24" name="Rectangle 225">
          <a:extLst>
            <a:ext uri="{FF2B5EF4-FFF2-40B4-BE49-F238E27FC236}">
              <a16:creationId xmlns:a16="http://schemas.microsoft.com/office/drawing/2014/main" id="{A349C400-A816-4EE5-964C-5B3253E587B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25" name="Rectangle 226">
          <a:extLst>
            <a:ext uri="{FF2B5EF4-FFF2-40B4-BE49-F238E27FC236}">
              <a16:creationId xmlns:a16="http://schemas.microsoft.com/office/drawing/2014/main" id="{CFD29BB3-03BD-4253-BE60-4235EB6043F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26" name="Rectangle 227">
          <a:extLst>
            <a:ext uri="{FF2B5EF4-FFF2-40B4-BE49-F238E27FC236}">
              <a16:creationId xmlns:a16="http://schemas.microsoft.com/office/drawing/2014/main" id="{55C7BDEF-EF73-493A-928D-056A232F003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27" name="Rectangle 228">
          <a:extLst>
            <a:ext uri="{FF2B5EF4-FFF2-40B4-BE49-F238E27FC236}">
              <a16:creationId xmlns:a16="http://schemas.microsoft.com/office/drawing/2014/main" id="{158DAD5B-9728-4581-917A-0FB77D551C6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28" name="Rectangle 229">
          <a:extLst>
            <a:ext uri="{FF2B5EF4-FFF2-40B4-BE49-F238E27FC236}">
              <a16:creationId xmlns:a16="http://schemas.microsoft.com/office/drawing/2014/main" id="{E20E5A8A-68D8-47B5-BE99-1E6D81CCF55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29" name="Rectangle 230">
          <a:extLst>
            <a:ext uri="{FF2B5EF4-FFF2-40B4-BE49-F238E27FC236}">
              <a16:creationId xmlns:a16="http://schemas.microsoft.com/office/drawing/2014/main" id="{1A8F7A20-C2CD-4F41-A713-5DF2B9952D7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30" name="Rectangle 231">
          <a:extLst>
            <a:ext uri="{FF2B5EF4-FFF2-40B4-BE49-F238E27FC236}">
              <a16:creationId xmlns:a16="http://schemas.microsoft.com/office/drawing/2014/main" id="{B6E0A69B-DCDA-4C8E-97D7-17EB0920882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31" name="Rectangle 232">
          <a:extLst>
            <a:ext uri="{FF2B5EF4-FFF2-40B4-BE49-F238E27FC236}">
              <a16:creationId xmlns:a16="http://schemas.microsoft.com/office/drawing/2014/main" id="{64DE7F97-1027-4598-9583-6407437CC64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32" name="Rectangle 233">
          <a:extLst>
            <a:ext uri="{FF2B5EF4-FFF2-40B4-BE49-F238E27FC236}">
              <a16:creationId xmlns:a16="http://schemas.microsoft.com/office/drawing/2014/main" id="{0FC3DA76-CDE2-4F5B-9348-FCD5D1D7B7D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33" name="Rectangle 234">
          <a:extLst>
            <a:ext uri="{FF2B5EF4-FFF2-40B4-BE49-F238E27FC236}">
              <a16:creationId xmlns:a16="http://schemas.microsoft.com/office/drawing/2014/main" id="{D49B6831-C0A5-45C7-9E19-A5D66EB21D4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34" name="Rectangle 235">
          <a:extLst>
            <a:ext uri="{FF2B5EF4-FFF2-40B4-BE49-F238E27FC236}">
              <a16:creationId xmlns:a16="http://schemas.microsoft.com/office/drawing/2014/main" id="{770E1062-7059-4D98-BA66-EEEB6A90AD7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35" name="Rectangle 236">
          <a:extLst>
            <a:ext uri="{FF2B5EF4-FFF2-40B4-BE49-F238E27FC236}">
              <a16:creationId xmlns:a16="http://schemas.microsoft.com/office/drawing/2014/main" id="{15D9D91B-A817-454E-8444-6B2DD327E57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36" name="Rectangle 237">
          <a:extLst>
            <a:ext uri="{FF2B5EF4-FFF2-40B4-BE49-F238E27FC236}">
              <a16:creationId xmlns:a16="http://schemas.microsoft.com/office/drawing/2014/main" id="{BEA8FFF8-E1BC-4F1D-8A91-91F0F404B3B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37" name="Rectangle 238">
          <a:extLst>
            <a:ext uri="{FF2B5EF4-FFF2-40B4-BE49-F238E27FC236}">
              <a16:creationId xmlns:a16="http://schemas.microsoft.com/office/drawing/2014/main" id="{556C78D4-1517-4DC7-9E93-9DCCA4090C8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38" name="Rectangle 239">
          <a:extLst>
            <a:ext uri="{FF2B5EF4-FFF2-40B4-BE49-F238E27FC236}">
              <a16:creationId xmlns:a16="http://schemas.microsoft.com/office/drawing/2014/main" id="{44AFA2F3-1928-4D65-8214-50C264CCD8F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39" name="Rectangle 240">
          <a:extLst>
            <a:ext uri="{FF2B5EF4-FFF2-40B4-BE49-F238E27FC236}">
              <a16:creationId xmlns:a16="http://schemas.microsoft.com/office/drawing/2014/main" id="{033EEC16-2BC7-41A8-A2D8-D3CC1F42381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40" name="Rectangle 241">
          <a:extLst>
            <a:ext uri="{FF2B5EF4-FFF2-40B4-BE49-F238E27FC236}">
              <a16:creationId xmlns:a16="http://schemas.microsoft.com/office/drawing/2014/main" id="{DC0F0B28-963B-471C-A0D8-0EC8E26EC1C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41" name="Rectangle 242">
          <a:extLst>
            <a:ext uri="{FF2B5EF4-FFF2-40B4-BE49-F238E27FC236}">
              <a16:creationId xmlns:a16="http://schemas.microsoft.com/office/drawing/2014/main" id="{E36A0D5A-009F-4FFA-9549-0C39156CCE0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42" name="Rectangle 243">
          <a:extLst>
            <a:ext uri="{FF2B5EF4-FFF2-40B4-BE49-F238E27FC236}">
              <a16:creationId xmlns:a16="http://schemas.microsoft.com/office/drawing/2014/main" id="{DA02F250-2114-43A3-A10C-CA54B810114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43" name="Rectangle 244">
          <a:extLst>
            <a:ext uri="{FF2B5EF4-FFF2-40B4-BE49-F238E27FC236}">
              <a16:creationId xmlns:a16="http://schemas.microsoft.com/office/drawing/2014/main" id="{193E7074-1256-4D95-8494-EAEA39EEF0C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44" name="Rectangle 245">
          <a:extLst>
            <a:ext uri="{FF2B5EF4-FFF2-40B4-BE49-F238E27FC236}">
              <a16:creationId xmlns:a16="http://schemas.microsoft.com/office/drawing/2014/main" id="{6268913C-17D1-4AB3-81B9-394419D7B98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45" name="Rectangle 246">
          <a:extLst>
            <a:ext uri="{FF2B5EF4-FFF2-40B4-BE49-F238E27FC236}">
              <a16:creationId xmlns:a16="http://schemas.microsoft.com/office/drawing/2014/main" id="{1D56CAE8-3572-474D-9748-B2704AD6CE0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46" name="Rectangle 247">
          <a:extLst>
            <a:ext uri="{FF2B5EF4-FFF2-40B4-BE49-F238E27FC236}">
              <a16:creationId xmlns:a16="http://schemas.microsoft.com/office/drawing/2014/main" id="{C382CF2F-4083-4D1B-B91A-F2C62C2E2FD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47" name="Rectangle 248">
          <a:extLst>
            <a:ext uri="{FF2B5EF4-FFF2-40B4-BE49-F238E27FC236}">
              <a16:creationId xmlns:a16="http://schemas.microsoft.com/office/drawing/2014/main" id="{793AA506-3A7B-46A1-9C95-BC7B8C55D8A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48" name="Rectangle 249">
          <a:extLst>
            <a:ext uri="{FF2B5EF4-FFF2-40B4-BE49-F238E27FC236}">
              <a16:creationId xmlns:a16="http://schemas.microsoft.com/office/drawing/2014/main" id="{70842661-EC29-493A-A31B-9C170A0BD61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49" name="Rectangle 250">
          <a:extLst>
            <a:ext uri="{FF2B5EF4-FFF2-40B4-BE49-F238E27FC236}">
              <a16:creationId xmlns:a16="http://schemas.microsoft.com/office/drawing/2014/main" id="{0C4CD9F5-A310-48E4-87DB-DB5AEFC9F88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50" name="Rectangle 251">
          <a:extLst>
            <a:ext uri="{FF2B5EF4-FFF2-40B4-BE49-F238E27FC236}">
              <a16:creationId xmlns:a16="http://schemas.microsoft.com/office/drawing/2014/main" id="{A9F7FF49-2400-4B8D-9D4C-7C6208F4A48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51" name="Rectangle 252">
          <a:extLst>
            <a:ext uri="{FF2B5EF4-FFF2-40B4-BE49-F238E27FC236}">
              <a16:creationId xmlns:a16="http://schemas.microsoft.com/office/drawing/2014/main" id="{608717AB-94F4-43F4-89C2-B717AC622E2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52" name="Rectangle 253">
          <a:extLst>
            <a:ext uri="{FF2B5EF4-FFF2-40B4-BE49-F238E27FC236}">
              <a16:creationId xmlns:a16="http://schemas.microsoft.com/office/drawing/2014/main" id="{1591EC38-B819-4D51-A881-03AD1D0ADE5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53" name="Rectangle 254">
          <a:extLst>
            <a:ext uri="{FF2B5EF4-FFF2-40B4-BE49-F238E27FC236}">
              <a16:creationId xmlns:a16="http://schemas.microsoft.com/office/drawing/2014/main" id="{A3273AC4-EC47-435E-809F-5DB98CC1291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254" name="Rectangle 255">
          <a:extLst>
            <a:ext uri="{FF2B5EF4-FFF2-40B4-BE49-F238E27FC236}">
              <a16:creationId xmlns:a16="http://schemas.microsoft.com/office/drawing/2014/main" id="{A6A33D90-5477-49E3-9037-1EEFE329D3F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255" name="Rectangle 256">
          <a:extLst>
            <a:ext uri="{FF2B5EF4-FFF2-40B4-BE49-F238E27FC236}">
              <a16:creationId xmlns:a16="http://schemas.microsoft.com/office/drawing/2014/main" id="{95B622E5-2D26-4AF6-B939-918182366CE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256" name="Rectangle 257">
          <a:extLst>
            <a:ext uri="{FF2B5EF4-FFF2-40B4-BE49-F238E27FC236}">
              <a16:creationId xmlns:a16="http://schemas.microsoft.com/office/drawing/2014/main" id="{B5E06EA4-43AA-4FDE-B2AA-245A5B72C47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257" name="Rectangle 258">
          <a:extLst>
            <a:ext uri="{FF2B5EF4-FFF2-40B4-BE49-F238E27FC236}">
              <a16:creationId xmlns:a16="http://schemas.microsoft.com/office/drawing/2014/main" id="{C7A612B1-7BF7-4AD0-928A-F8B92FBD444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228600</xdr:rowOff>
    </xdr:from>
    <xdr:to>
      <xdr:col>10</xdr:col>
      <xdr:colOff>171450</xdr:colOff>
      <xdr:row>24</xdr:row>
      <xdr:rowOff>0</xdr:rowOff>
    </xdr:to>
    <xdr:sp macro="" textlink="">
      <xdr:nvSpPr>
        <xdr:cNvPr id="258" name="Rectangle 263">
          <a:extLst>
            <a:ext uri="{FF2B5EF4-FFF2-40B4-BE49-F238E27FC236}">
              <a16:creationId xmlns:a16="http://schemas.microsoft.com/office/drawing/2014/main" id="{1B5CB035-74D6-4CA0-BEFB-AAD9BD5F2F86}"/>
            </a:ext>
          </a:extLst>
        </xdr:cNvPr>
        <xdr:cNvSpPr>
          <a:spLocks noChangeArrowheads="1"/>
        </xdr:cNvSpPr>
      </xdr:nvSpPr>
      <xdr:spPr bwMode="auto">
        <a:xfrm>
          <a:off x="4181475" y="5486400"/>
          <a:ext cx="8477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95250</xdr:colOff>
      <xdr:row>30</xdr:row>
      <xdr:rowOff>333375</xdr:rowOff>
    </xdr:to>
    <xdr:sp macro="" textlink="">
      <xdr:nvSpPr>
        <xdr:cNvPr id="259" name="Rectangle 265">
          <a:extLst>
            <a:ext uri="{FF2B5EF4-FFF2-40B4-BE49-F238E27FC236}">
              <a16:creationId xmlns:a16="http://schemas.microsoft.com/office/drawing/2014/main" id="{03AE17E6-F81E-4692-B54F-88C81B8F3269}"/>
            </a:ext>
          </a:extLst>
        </xdr:cNvPr>
        <xdr:cNvSpPr>
          <a:spLocks noChangeArrowheads="1"/>
        </xdr:cNvSpPr>
      </xdr:nvSpPr>
      <xdr:spPr bwMode="auto">
        <a:xfrm>
          <a:off x="4200525" y="71437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60" name="Rectangle 266">
          <a:extLst>
            <a:ext uri="{FF2B5EF4-FFF2-40B4-BE49-F238E27FC236}">
              <a16:creationId xmlns:a16="http://schemas.microsoft.com/office/drawing/2014/main" id="{AC4B8563-A355-4903-9A1C-9DA88F720DA1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61" name="Rectangle 273">
          <a:extLst>
            <a:ext uri="{FF2B5EF4-FFF2-40B4-BE49-F238E27FC236}">
              <a16:creationId xmlns:a16="http://schemas.microsoft.com/office/drawing/2014/main" id="{21E154C0-7C93-413D-8995-30B49838E89F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262" name="Rectangle 274">
          <a:extLst>
            <a:ext uri="{FF2B5EF4-FFF2-40B4-BE49-F238E27FC236}">
              <a16:creationId xmlns:a16="http://schemas.microsoft.com/office/drawing/2014/main" id="{ECCA883D-85C7-4533-925A-7901BD7F54DD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228600</xdr:rowOff>
    </xdr:from>
    <xdr:to>
      <xdr:col>11</xdr:col>
      <xdr:colOff>0</xdr:colOff>
      <xdr:row>31</xdr:row>
      <xdr:rowOff>9525</xdr:rowOff>
    </xdr:to>
    <xdr:sp macro="" textlink="">
      <xdr:nvSpPr>
        <xdr:cNvPr id="263" name="Rectangle 51">
          <a:extLst>
            <a:ext uri="{FF2B5EF4-FFF2-40B4-BE49-F238E27FC236}">
              <a16:creationId xmlns:a16="http://schemas.microsoft.com/office/drawing/2014/main" id="{ECFD0531-5555-456C-82E2-13BEE2D4FD58}"/>
            </a:ext>
          </a:extLst>
        </xdr:cNvPr>
        <xdr:cNvSpPr>
          <a:spLocks noChangeArrowheads="1"/>
        </xdr:cNvSpPr>
      </xdr:nvSpPr>
      <xdr:spPr bwMode="auto">
        <a:xfrm>
          <a:off x="4181475" y="7105650"/>
          <a:ext cx="8667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64" name="Rectangle 52">
          <a:extLst>
            <a:ext uri="{FF2B5EF4-FFF2-40B4-BE49-F238E27FC236}">
              <a16:creationId xmlns:a16="http://schemas.microsoft.com/office/drawing/2014/main" id="{1E8DEB46-C9DA-4D06-971B-36E40A1DD44E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265" name="Rectangle 53">
          <a:extLst>
            <a:ext uri="{FF2B5EF4-FFF2-40B4-BE49-F238E27FC236}">
              <a16:creationId xmlns:a16="http://schemas.microsoft.com/office/drawing/2014/main" id="{5D0B3D6A-6F4C-4812-AE9E-C9D69528BF19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66" name="Rectangle 266">
          <a:extLst>
            <a:ext uri="{FF2B5EF4-FFF2-40B4-BE49-F238E27FC236}">
              <a16:creationId xmlns:a16="http://schemas.microsoft.com/office/drawing/2014/main" id="{0A84AC23-5DDF-4FFF-855F-D3EA5C76B57F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17</xdr:col>
      <xdr:colOff>9525</xdr:colOff>
      <xdr:row>32</xdr:row>
      <xdr:rowOff>19050</xdr:rowOff>
    </xdr:to>
    <xdr:sp macro="" textlink="">
      <xdr:nvSpPr>
        <xdr:cNvPr id="267" name="Rectangle 273">
          <a:extLst>
            <a:ext uri="{FF2B5EF4-FFF2-40B4-BE49-F238E27FC236}">
              <a16:creationId xmlns:a16="http://schemas.microsoft.com/office/drawing/2014/main" id="{B09F472A-E5B8-49AF-A0DA-02D85FA4B5FE}"/>
            </a:ext>
          </a:extLst>
        </xdr:cNvPr>
        <xdr:cNvSpPr>
          <a:spLocks noChangeArrowheads="1"/>
        </xdr:cNvSpPr>
      </xdr:nvSpPr>
      <xdr:spPr bwMode="auto">
        <a:xfrm>
          <a:off x="5048250" y="7372350"/>
          <a:ext cx="895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22</xdr:col>
      <xdr:colOff>180975</xdr:colOff>
      <xdr:row>33</xdr:row>
      <xdr:rowOff>0</xdr:rowOff>
    </xdr:to>
    <xdr:sp macro="" textlink="">
      <xdr:nvSpPr>
        <xdr:cNvPr id="268" name="Rectangle 274">
          <a:extLst>
            <a:ext uri="{FF2B5EF4-FFF2-40B4-BE49-F238E27FC236}">
              <a16:creationId xmlns:a16="http://schemas.microsoft.com/office/drawing/2014/main" id="{044B9864-3F87-485C-9D04-542CE007FC17}"/>
            </a:ext>
          </a:extLst>
        </xdr:cNvPr>
        <xdr:cNvSpPr>
          <a:spLocks noChangeArrowheads="1"/>
        </xdr:cNvSpPr>
      </xdr:nvSpPr>
      <xdr:spPr bwMode="auto">
        <a:xfrm>
          <a:off x="5934075" y="76200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269" name="1 Imagen">
          <a:extLst>
            <a:ext uri="{FF2B5EF4-FFF2-40B4-BE49-F238E27FC236}">
              <a16:creationId xmlns:a16="http://schemas.microsoft.com/office/drawing/2014/main" id="{2A63AD03-3CD3-4DC8-8217-3F57A2E08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</xdr:row>
      <xdr:rowOff>228600</xdr:rowOff>
    </xdr:from>
    <xdr:to>
      <xdr:col>29</xdr:col>
      <xdr:colOff>0</xdr:colOff>
      <xdr:row>12</xdr:row>
      <xdr:rowOff>228600</xdr:rowOff>
    </xdr:to>
    <xdr:sp macro="" textlink="">
      <xdr:nvSpPr>
        <xdr:cNvPr id="270" name="Rectangle 4">
          <a:extLst>
            <a:ext uri="{FF2B5EF4-FFF2-40B4-BE49-F238E27FC236}">
              <a16:creationId xmlns:a16="http://schemas.microsoft.com/office/drawing/2014/main" id="{C7363AE1-083A-4DF0-BDC0-EC2B44C35EB0}"/>
            </a:ext>
          </a:extLst>
        </xdr:cNvPr>
        <xdr:cNvSpPr>
          <a:spLocks noChangeArrowheads="1"/>
        </xdr:cNvSpPr>
      </xdr:nvSpPr>
      <xdr:spPr bwMode="auto">
        <a:xfrm>
          <a:off x="6810375" y="29908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466725</xdr:colOff>
      <xdr:row>5</xdr:row>
      <xdr:rowOff>228600</xdr:rowOff>
    </xdr:to>
    <xdr:pic>
      <xdr:nvPicPr>
        <xdr:cNvPr id="271" name="Imagen 1">
          <a:extLst>
            <a:ext uri="{FF2B5EF4-FFF2-40B4-BE49-F238E27FC236}">
              <a16:creationId xmlns:a16="http://schemas.microsoft.com/office/drawing/2014/main" id="{8AEE29B3-6DA2-47A3-96DF-258697524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9</xdr:row>
      <xdr:rowOff>0</xdr:rowOff>
    </xdr:from>
    <xdr:to>
      <xdr:col>10</xdr:col>
      <xdr:colOff>180975</xdr:colOff>
      <xdr:row>10</xdr:row>
      <xdr:rowOff>9525</xdr:rowOff>
    </xdr:to>
    <xdr:sp macro="" textlink="">
      <xdr:nvSpPr>
        <xdr:cNvPr id="272" name="Rectangle 1">
          <a:extLst>
            <a:ext uri="{FF2B5EF4-FFF2-40B4-BE49-F238E27FC236}">
              <a16:creationId xmlns:a16="http://schemas.microsoft.com/office/drawing/2014/main" id="{595F037E-EBA6-43F5-9B30-788F905862E3}"/>
            </a:ext>
          </a:extLst>
        </xdr:cNvPr>
        <xdr:cNvSpPr>
          <a:spLocks noChangeArrowheads="1"/>
        </xdr:cNvSpPr>
      </xdr:nvSpPr>
      <xdr:spPr bwMode="auto">
        <a:xfrm>
          <a:off x="4191000" y="2266950"/>
          <a:ext cx="8477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10</xdr:row>
      <xdr:rowOff>9525</xdr:rowOff>
    </xdr:from>
    <xdr:to>
      <xdr:col>16</xdr:col>
      <xdr:colOff>190500</xdr:colOff>
      <xdr:row>10</xdr:row>
      <xdr:rowOff>228600</xdr:rowOff>
    </xdr:to>
    <xdr:sp macro="" textlink="">
      <xdr:nvSpPr>
        <xdr:cNvPr id="273" name="Rectangle 2">
          <a:extLst>
            <a:ext uri="{FF2B5EF4-FFF2-40B4-BE49-F238E27FC236}">
              <a16:creationId xmlns:a16="http://schemas.microsoft.com/office/drawing/2014/main" id="{5DCE6310-02CF-47A9-81EA-9E3711992BDF}"/>
            </a:ext>
          </a:extLst>
        </xdr:cNvPr>
        <xdr:cNvSpPr>
          <a:spLocks noChangeArrowheads="1"/>
        </xdr:cNvSpPr>
      </xdr:nvSpPr>
      <xdr:spPr bwMode="auto">
        <a:xfrm>
          <a:off x="5038725" y="2524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11</xdr:row>
      <xdr:rowOff>0</xdr:rowOff>
    </xdr:from>
    <xdr:to>
      <xdr:col>23</xdr:col>
      <xdr:colOff>0</xdr:colOff>
      <xdr:row>11</xdr:row>
      <xdr:rowOff>228600</xdr:rowOff>
    </xdr:to>
    <xdr:sp macro="" textlink="">
      <xdr:nvSpPr>
        <xdr:cNvPr id="274" name="Rectangle 3">
          <a:extLst>
            <a:ext uri="{FF2B5EF4-FFF2-40B4-BE49-F238E27FC236}">
              <a16:creationId xmlns:a16="http://schemas.microsoft.com/office/drawing/2014/main" id="{7787C94F-62D5-4978-ABB4-9DBB02E11F62}"/>
            </a:ext>
          </a:extLst>
        </xdr:cNvPr>
        <xdr:cNvSpPr>
          <a:spLocks noChangeArrowheads="1"/>
        </xdr:cNvSpPr>
      </xdr:nvSpPr>
      <xdr:spPr bwMode="auto">
        <a:xfrm>
          <a:off x="5895975" y="276225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11</xdr:row>
      <xdr:rowOff>228600</xdr:rowOff>
    </xdr:from>
    <xdr:to>
      <xdr:col>29</xdr:col>
      <xdr:colOff>0</xdr:colOff>
      <xdr:row>12</xdr:row>
      <xdr:rowOff>228600</xdr:rowOff>
    </xdr:to>
    <xdr:sp macro="" textlink="">
      <xdr:nvSpPr>
        <xdr:cNvPr id="275" name="Rectangle 4">
          <a:extLst>
            <a:ext uri="{FF2B5EF4-FFF2-40B4-BE49-F238E27FC236}">
              <a16:creationId xmlns:a16="http://schemas.microsoft.com/office/drawing/2014/main" id="{77148483-783E-4CD6-B0AD-720930006F1B}"/>
            </a:ext>
          </a:extLst>
        </xdr:cNvPr>
        <xdr:cNvSpPr>
          <a:spLocks noChangeArrowheads="1"/>
        </xdr:cNvSpPr>
      </xdr:nvSpPr>
      <xdr:spPr bwMode="auto">
        <a:xfrm>
          <a:off x="6810375" y="29908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657225</xdr:colOff>
      <xdr:row>16</xdr:row>
      <xdr:rowOff>0</xdr:rowOff>
    </xdr:from>
    <xdr:to>
      <xdr:col>10</xdr:col>
      <xdr:colOff>171450</xdr:colOff>
      <xdr:row>16</xdr:row>
      <xdr:rowOff>228600</xdr:rowOff>
    </xdr:to>
    <xdr:sp macro="" textlink="">
      <xdr:nvSpPr>
        <xdr:cNvPr id="276" name="Rectangle 5">
          <a:extLst>
            <a:ext uri="{FF2B5EF4-FFF2-40B4-BE49-F238E27FC236}">
              <a16:creationId xmlns:a16="http://schemas.microsoft.com/office/drawing/2014/main" id="{BE0CBAB6-3373-43A1-AFB1-18E6F858570F}"/>
            </a:ext>
          </a:extLst>
        </xdr:cNvPr>
        <xdr:cNvSpPr>
          <a:spLocks noChangeArrowheads="1"/>
        </xdr:cNvSpPr>
      </xdr:nvSpPr>
      <xdr:spPr bwMode="auto">
        <a:xfrm>
          <a:off x="4171950" y="38862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17</xdr:col>
      <xdr:colOff>0</xdr:colOff>
      <xdr:row>17</xdr:row>
      <xdr:rowOff>228600</xdr:rowOff>
    </xdr:to>
    <xdr:sp macro="" textlink="">
      <xdr:nvSpPr>
        <xdr:cNvPr id="277" name="Rectangle 6">
          <a:extLst>
            <a:ext uri="{FF2B5EF4-FFF2-40B4-BE49-F238E27FC236}">
              <a16:creationId xmlns:a16="http://schemas.microsoft.com/office/drawing/2014/main" id="{E9F4C3F0-039F-4365-9472-C1016A1D80E7}"/>
            </a:ext>
          </a:extLst>
        </xdr:cNvPr>
        <xdr:cNvSpPr>
          <a:spLocks noChangeArrowheads="1"/>
        </xdr:cNvSpPr>
      </xdr:nvSpPr>
      <xdr:spPr bwMode="auto">
        <a:xfrm>
          <a:off x="5048250" y="414337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247650</xdr:rowOff>
    </xdr:from>
    <xdr:to>
      <xdr:col>22</xdr:col>
      <xdr:colOff>171450</xdr:colOff>
      <xdr:row>18</xdr:row>
      <xdr:rowOff>228600</xdr:rowOff>
    </xdr:to>
    <xdr:sp macro="" textlink="">
      <xdr:nvSpPr>
        <xdr:cNvPr id="278" name="Rectangle 7">
          <a:extLst>
            <a:ext uri="{FF2B5EF4-FFF2-40B4-BE49-F238E27FC236}">
              <a16:creationId xmlns:a16="http://schemas.microsoft.com/office/drawing/2014/main" id="{B795516F-FF7A-4FDE-BBFB-7AFCFC9F9BD7}"/>
            </a:ext>
          </a:extLst>
        </xdr:cNvPr>
        <xdr:cNvSpPr>
          <a:spLocks noChangeArrowheads="1"/>
        </xdr:cNvSpPr>
      </xdr:nvSpPr>
      <xdr:spPr bwMode="auto">
        <a:xfrm>
          <a:off x="5934075" y="43815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19</xdr:row>
      <xdr:rowOff>9525</xdr:rowOff>
    </xdr:from>
    <xdr:to>
      <xdr:col>29</xdr:col>
      <xdr:colOff>0</xdr:colOff>
      <xdr:row>20</xdr:row>
      <xdr:rowOff>0</xdr:rowOff>
    </xdr:to>
    <xdr:sp macro="" textlink="">
      <xdr:nvSpPr>
        <xdr:cNvPr id="279" name="Rectangle 8">
          <a:extLst>
            <a:ext uri="{FF2B5EF4-FFF2-40B4-BE49-F238E27FC236}">
              <a16:creationId xmlns:a16="http://schemas.microsoft.com/office/drawing/2014/main" id="{CCD830FD-5B37-421F-9A82-A2AB27CF4E6C}"/>
            </a:ext>
          </a:extLst>
        </xdr:cNvPr>
        <xdr:cNvSpPr>
          <a:spLocks noChangeArrowheads="1"/>
        </xdr:cNvSpPr>
      </xdr:nvSpPr>
      <xdr:spPr bwMode="auto">
        <a:xfrm>
          <a:off x="6810375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23</xdr:row>
      <xdr:rowOff>19050</xdr:rowOff>
    </xdr:from>
    <xdr:to>
      <xdr:col>10</xdr:col>
      <xdr:colOff>95250</xdr:colOff>
      <xdr:row>23</xdr:row>
      <xdr:rowOff>333375</xdr:rowOff>
    </xdr:to>
    <xdr:sp macro="" textlink="">
      <xdr:nvSpPr>
        <xdr:cNvPr id="280" name="Rectangle 47">
          <a:extLst>
            <a:ext uri="{FF2B5EF4-FFF2-40B4-BE49-F238E27FC236}">
              <a16:creationId xmlns:a16="http://schemas.microsoft.com/office/drawing/2014/main" id="{952F49DF-0DD3-48F0-9D99-86FBE4DE18A2}"/>
            </a:ext>
          </a:extLst>
        </xdr:cNvPr>
        <xdr:cNvSpPr>
          <a:spLocks noChangeArrowheads="1"/>
        </xdr:cNvSpPr>
      </xdr:nvSpPr>
      <xdr:spPr bwMode="auto">
        <a:xfrm>
          <a:off x="4200525" y="552450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17</xdr:col>
      <xdr:colOff>9525</xdr:colOff>
      <xdr:row>24</xdr:row>
      <xdr:rowOff>228600</xdr:rowOff>
    </xdr:to>
    <xdr:sp macro="" textlink="">
      <xdr:nvSpPr>
        <xdr:cNvPr id="281" name="Rectangle 48">
          <a:extLst>
            <a:ext uri="{FF2B5EF4-FFF2-40B4-BE49-F238E27FC236}">
              <a16:creationId xmlns:a16="http://schemas.microsoft.com/office/drawing/2014/main" id="{DE2F59E8-7A94-4E19-88A9-7869C755ED45}"/>
            </a:ext>
          </a:extLst>
        </xdr:cNvPr>
        <xdr:cNvSpPr>
          <a:spLocks noChangeArrowheads="1"/>
        </xdr:cNvSpPr>
      </xdr:nvSpPr>
      <xdr:spPr bwMode="auto">
        <a:xfrm>
          <a:off x="5048250" y="5753100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25</xdr:row>
      <xdr:rowOff>9525</xdr:rowOff>
    </xdr:from>
    <xdr:to>
      <xdr:col>22</xdr:col>
      <xdr:colOff>180975</xdr:colOff>
      <xdr:row>26</xdr:row>
      <xdr:rowOff>9525</xdr:rowOff>
    </xdr:to>
    <xdr:sp macro="" textlink="">
      <xdr:nvSpPr>
        <xdr:cNvPr id="282" name="Rectangle 49">
          <a:extLst>
            <a:ext uri="{FF2B5EF4-FFF2-40B4-BE49-F238E27FC236}">
              <a16:creationId xmlns:a16="http://schemas.microsoft.com/office/drawing/2014/main" id="{52ADE19B-DD2B-4A24-8899-6177BB93F6B0}"/>
            </a:ext>
          </a:extLst>
        </xdr:cNvPr>
        <xdr:cNvSpPr>
          <a:spLocks noChangeArrowheads="1"/>
        </xdr:cNvSpPr>
      </xdr:nvSpPr>
      <xdr:spPr bwMode="auto">
        <a:xfrm>
          <a:off x="5943600" y="6010275"/>
          <a:ext cx="857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28</xdr:col>
      <xdr:colOff>171450</xdr:colOff>
      <xdr:row>27</xdr:row>
      <xdr:rowOff>0</xdr:rowOff>
    </xdr:to>
    <xdr:sp macro="" textlink="">
      <xdr:nvSpPr>
        <xdr:cNvPr id="283" name="Rectangle 50">
          <a:extLst>
            <a:ext uri="{FF2B5EF4-FFF2-40B4-BE49-F238E27FC236}">
              <a16:creationId xmlns:a16="http://schemas.microsoft.com/office/drawing/2014/main" id="{28A1D7F3-AD17-41A4-9B13-AA5B445506A6}"/>
            </a:ext>
          </a:extLst>
        </xdr:cNvPr>
        <xdr:cNvSpPr>
          <a:spLocks noChangeArrowheads="1"/>
        </xdr:cNvSpPr>
      </xdr:nvSpPr>
      <xdr:spPr bwMode="auto">
        <a:xfrm>
          <a:off x="6810375" y="62484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228600</xdr:rowOff>
    </xdr:from>
    <xdr:to>
      <xdr:col>10</xdr:col>
      <xdr:colOff>171450</xdr:colOff>
      <xdr:row>24</xdr:row>
      <xdr:rowOff>0</xdr:rowOff>
    </xdr:to>
    <xdr:sp macro="" textlink="">
      <xdr:nvSpPr>
        <xdr:cNvPr id="284" name="Rectangle 263">
          <a:extLst>
            <a:ext uri="{FF2B5EF4-FFF2-40B4-BE49-F238E27FC236}">
              <a16:creationId xmlns:a16="http://schemas.microsoft.com/office/drawing/2014/main" id="{0688DCB8-42FE-44A0-BD52-821BCD319BE1}"/>
            </a:ext>
          </a:extLst>
        </xdr:cNvPr>
        <xdr:cNvSpPr>
          <a:spLocks noChangeArrowheads="1"/>
        </xdr:cNvSpPr>
      </xdr:nvSpPr>
      <xdr:spPr bwMode="auto">
        <a:xfrm>
          <a:off x="4181475" y="5486400"/>
          <a:ext cx="8477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38100</xdr:rowOff>
    </xdr:from>
    <xdr:to>
      <xdr:col>10</xdr:col>
      <xdr:colOff>95250</xdr:colOff>
      <xdr:row>30</xdr:row>
      <xdr:rowOff>352425</xdr:rowOff>
    </xdr:to>
    <xdr:sp macro="" textlink="">
      <xdr:nvSpPr>
        <xdr:cNvPr id="285" name="Rectangle 51">
          <a:extLst>
            <a:ext uri="{FF2B5EF4-FFF2-40B4-BE49-F238E27FC236}">
              <a16:creationId xmlns:a16="http://schemas.microsoft.com/office/drawing/2014/main" id="{9DD628A9-08E4-476A-8303-49BB008BB815}"/>
            </a:ext>
          </a:extLst>
        </xdr:cNvPr>
        <xdr:cNvSpPr>
          <a:spLocks noChangeArrowheads="1"/>
        </xdr:cNvSpPr>
      </xdr:nvSpPr>
      <xdr:spPr bwMode="auto">
        <a:xfrm>
          <a:off x="4200525" y="7162800"/>
          <a:ext cx="7524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86" name="Rectangle 52">
          <a:extLst>
            <a:ext uri="{FF2B5EF4-FFF2-40B4-BE49-F238E27FC236}">
              <a16:creationId xmlns:a16="http://schemas.microsoft.com/office/drawing/2014/main" id="{AA64A5D9-867A-4B85-ADC6-892681970399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287" name="Rectangle 53">
          <a:extLst>
            <a:ext uri="{FF2B5EF4-FFF2-40B4-BE49-F238E27FC236}">
              <a16:creationId xmlns:a16="http://schemas.microsoft.com/office/drawing/2014/main" id="{0DF33230-E617-4BC1-91C5-BB17B0770815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29</xdr:col>
      <xdr:colOff>0</xdr:colOff>
      <xdr:row>34</xdr:row>
      <xdr:rowOff>0</xdr:rowOff>
    </xdr:to>
    <xdr:sp macro="" textlink="">
      <xdr:nvSpPr>
        <xdr:cNvPr id="288" name="Rectangle 54">
          <a:extLst>
            <a:ext uri="{FF2B5EF4-FFF2-40B4-BE49-F238E27FC236}">
              <a16:creationId xmlns:a16="http://schemas.microsoft.com/office/drawing/2014/main" id="{1318FEDC-EB9E-48A6-AE9A-4D815758AD10}"/>
            </a:ext>
          </a:extLst>
        </xdr:cNvPr>
        <xdr:cNvSpPr>
          <a:spLocks noChangeArrowheads="1"/>
        </xdr:cNvSpPr>
      </xdr:nvSpPr>
      <xdr:spPr bwMode="auto">
        <a:xfrm>
          <a:off x="6810375" y="78771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95250</xdr:colOff>
      <xdr:row>30</xdr:row>
      <xdr:rowOff>333375</xdr:rowOff>
    </xdr:to>
    <xdr:sp macro="" textlink="">
      <xdr:nvSpPr>
        <xdr:cNvPr id="289" name="Rectangle 265">
          <a:extLst>
            <a:ext uri="{FF2B5EF4-FFF2-40B4-BE49-F238E27FC236}">
              <a16:creationId xmlns:a16="http://schemas.microsoft.com/office/drawing/2014/main" id="{C911B00B-88D8-466B-99CC-DFC4922F8352}"/>
            </a:ext>
          </a:extLst>
        </xdr:cNvPr>
        <xdr:cNvSpPr>
          <a:spLocks noChangeArrowheads="1"/>
        </xdr:cNvSpPr>
      </xdr:nvSpPr>
      <xdr:spPr bwMode="auto">
        <a:xfrm>
          <a:off x="4200525" y="71437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90" name="Rectangle 266">
          <a:extLst>
            <a:ext uri="{FF2B5EF4-FFF2-40B4-BE49-F238E27FC236}">
              <a16:creationId xmlns:a16="http://schemas.microsoft.com/office/drawing/2014/main" id="{BAA5AC38-D881-476D-A31D-C67AA398F6BB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91" name="Rectangle 273">
          <a:extLst>
            <a:ext uri="{FF2B5EF4-FFF2-40B4-BE49-F238E27FC236}">
              <a16:creationId xmlns:a16="http://schemas.microsoft.com/office/drawing/2014/main" id="{E2367438-4530-4580-899E-8B8E4E296F7F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292" name="Rectangle 274">
          <a:extLst>
            <a:ext uri="{FF2B5EF4-FFF2-40B4-BE49-F238E27FC236}">
              <a16:creationId xmlns:a16="http://schemas.microsoft.com/office/drawing/2014/main" id="{82D4D769-EE1D-4995-AA4F-9656E1C0E268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228600</xdr:rowOff>
    </xdr:from>
    <xdr:to>
      <xdr:col>11</xdr:col>
      <xdr:colOff>0</xdr:colOff>
      <xdr:row>31</xdr:row>
      <xdr:rowOff>9525</xdr:rowOff>
    </xdr:to>
    <xdr:sp macro="" textlink="">
      <xdr:nvSpPr>
        <xdr:cNvPr id="293" name="Rectangle 51">
          <a:extLst>
            <a:ext uri="{FF2B5EF4-FFF2-40B4-BE49-F238E27FC236}">
              <a16:creationId xmlns:a16="http://schemas.microsoft.com/office/drawing/2014/main" id="{A692D501-FCDD-4B9D-BDD9-242BC575DA16}"/>
            </a:ext>
          </a:extLst>
        </xdr:cNvPr>
        <xdr:cNvSpPr>
          <a:spLocks noChangeArrowheads="1"/>
        </xdr:cNvSpPr>
      </xdr:nvSpPr>
      <xdr:spPr bwMode="auto">
        <a:xfrm>
          <a:off x="4181475" y="7105650"/>
          <a:ext cx="8667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94" name="Rectangle 52">
          <a:extLst>
            <a:ext uri="{FF2B5EF4-FFF2-40B4-BE49-F238E27FC236}">
              <a16:creationId xmlns:a16="http://schemas.microsoft.com/office/drawing/2014/main" id="{044769B2-ECBD-401B-9AC9-BC0338D94592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295" name="Rectangle 53">
          <a:extLst>
            <a:ext uri="{FF2B5EF4-FFF2-40B4-BE49-F238E27FC236}">
              <a16:creationId xmlns:a16="http://schemas.microsoft.com/office/drawing/2014/main" id="{6F7CC7A1-0CD7-49F9-81BD-CD1FE976D5AA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296" name="Rectangle 266">
          <a:extLst>
            <a:ext uri="{FF2B5EF4-FFF2-40B4-BE49-F238E27FC236}">
              <a16:creationId xmlns:a16="http://schemas.microsoft.com/office/drawing/2014/main" id="{45904137-ECFF-4E91-B43F-775B3B6AC9A4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17</xdr:col>
      <xdr:colOff>9525</xdr:colOff>
      <xdr:row>32</xdr:row>
      <xdr:rowOff>19050</xdr:rowOff>
    </xdr:to>
    <xdr:sp macro="" textlink="">
      <xdr:nvSpPr>
        <xdr:cNvPr id="297" name="Rectangle 273">
          <a:extLst>
            <a:ext uri="{FF2B5EF4-FFF2-40B4-BE49-F238E27FC236}">
              <a16:creationId xmlns:a16="http://schemas.microsoft.com/office/drawing/2014/main" id="{43B74E65-ADA4-46FE-A0C1-2AD79135525E}"/>
            </a:ext>
          </a:extLst>
        </xdr:cNvPr>
        <xdr:cNvSpPr>
          <a:spLocks noChangeArrowheads="1"/>
        </xdr:cNvSpPr>
      </xdr:nvSpPr>
      <xdr:spPr bwMode="auto">
        <a:xfrm>
          <a:off x="5048250" y="7372350"/>
          <a:ext cx="895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22</xdr:col>
      <xdr:colOff>180975</xdr:colOff>
      <xdr:row>33</xdr:row>
      <xdr:rowOff>0</xdr:rowOff>
    </xdr:to>
    <xdr:sp macro="" textlink="">
      <xdr:nvSpPr>
        <xdr:cNvPr id="298" name="Rectangle 274">
          <a:extLst>
            <a:ext uri="{FF2B5EF4-FFF2-40B4-BE49-F238E27FC236}">
              <a16:creationId xmlns:a16="http://schemas.microsoft.com/office/drawing/2014/main" id="{589CE8C4-75CF-4734-8274-17BE82CFC6A1}"/>
            </a:ext>
          </a:extLst>
        </xdr:cNvPr>
        <xdr:cNvSpPr>
          <a:spLocks noChangeArrowheads="1"/>
        </xdr:cNvSpPr>
      </xdr:nvSpPr>
      <xdr:spPr bwMode="auto">
        <a:xfrm>
          <a:off x="5934075" y="76200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18</xdr:col>
      <xdr:colOff>114300</xdr:colOff>
      <xdr:row>5</xdr:row>
      <xdr:rowOff>180975</xdr:rowOff>
    </xdr:to>
    <xdr:pic>
      <xdr:nvPicPr>
        <xdr:cNvPr id="297599" name="2 Imagen">
          <a:extLst>
            <a:ext uri="{FF2B5EF4-FFF2-40B4-BE49-F238E27FC236}">
              <a16:creationId xmlns:a16="http://schemas.microsoft.com/office/drawing/2014/main" id="{55D025DF-AAC1-4567-8734-9258CDDC8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9050"/>
          <a:ext cx="9906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18"/>
  <sheetViews>
    <sheetView showGridLines="0" zoomScale="75" workbookViewId="0">
      <selection activeCell="A9" sqref="A9:XFD9"/>
    </sheetView>
  </sheetViews>
  <sheetFormatPr baseColWidth="10" defaultRowHeight="18" x14ac:dyDescent="0.25"/>
  <cols>
    <col min="1" max="7" width="11.42578125" style="3"/>
    <col min="8" max="8" width="14.42578125" style="3" bestFit="1" customWidth="1"/>
    <col min="9" max="16384" width="11.42578125" style="3"/>
  </cols>
  <sheetData>
    <row r="1" spans="1:10" ht="60" x14ac:dyDescent="0.8">
      <c r="A1" s="141"/>
      <c r="C1" s="5" t="s">
        <v>6</v>
      </c>
    </row>
    <row r="3" spans="1:10" s="1" customFormat="1" x14ac:dyDescent="0.25">
      <c r="A3" s="1" t="s">
        <v>15</v>
      </c>
    </row>
    <row r="4" spans="1:10" s="1" customFormat="1" x14ac:dyDescent="0.25">
      <c r="A4" s="1" t="s">
        <v>16</v>
      </c>
    </row>
    <row r="5" spans="1:10" s="1" customFormat="1" ht="18.75" x14ac:dyDescent="0.3">
      <c r="A5" s="1" t="s">
        <v>17</v>
      </c>
    </row>
    <row r="6" spans="1:10" s="1" customFormat="1" x14ac:dyDescent="0.25">
      <c r="A6" s="1" t="s">
        <v>27</v>
      </c>
    </row>
    <row r="7" spans="1:10" x14ac:dyDescent="0.25">
      <c r="A7" s="1" t="s">
        <v>28</v>
      </c>
    </row>
    <row r="8" spans="1:10" s="2" customFormat="1" x14ac:dyDescent="0.25">
      <c r="A8" s="2" t="s">
        <v>0</v>
      </c>
      <c r="E8" s="2" t="s">
        <v>4</v>
      </c>
      <c r="H8" s="2" t="s">
        <v>5</v>
      </c>
    </row>
    <row r="10" spans="1:10" s="4" customFormat="1" x14ac:dyDescent="0.25">
      <c r="A10" s="138" t="s">
        <v>59</v>
      </c>
      <c r="B10" s="139"/>
      <c r="C10" s="139"/>
      <c r="E10" s="138" t="s">
        <v>30</v>
      </c>
      <c r="F10" s="139"/>
      <c r="H10" s="138" t="s">
        <v>36</v>
      </c>
      <c r="I10" s="139"/>
    </row>
    <row r="11" spans="1:10" x14ac:dyDescent="0.25">
      <c r="D11" s="4"/>
      <c r="G11" s="4"/>
      <c r="J11" s="4"/>
    </row>
    <row r="12" spans="1:10" s="2" customFormat="1" x14ac:dyDescent="0.25">
      <c r="A12" s="2" t="s">
        <v>14</v>
      </c>
      <c r="D12" s="42"/>
      <c r="E12" s="2" t="s">
        <v>1</v>
      </c>
      <c r="G12" s="42"/>
      <c r="H12" s="2" t="s">
        <v>2</v>
      </c>
      <c r="J12" s="42"/>
    </row>
    <row r="13" spans="1:10" s="2" customFormat="1" x14ac:dyDescent="0.25">
      <c r="D13" s="42"/>
      <c r="G13" s="42"/>
      <c r="J13" s="42"/>
    </row>
    <row r="14" spans="1:10" s="4" customFormat="1" x14ac:dyDescent="0.25">
      <c r="A14" s="138" t="s">
        <v>38</v>
      </c>
      <c r="B14" s="139"/>
      <c r="C14" s="139"/>
      <c r="E14" s="138" t="s">
        <v>44</v>
      </c>
      <c r="F14" s="139"/>
      <c r="H14" s="140" t="s">
        <v>60</v>
      </c>
      <c r="I14" s="139"/>
    </row>
    <row r="15" spans="1:10" x14ac:dyDescent="0.25">
      <c r="D15" s="4"/>
      <c r="G15" s="4"/>
      <c r="H15" s="1" t="s">
        <v>29</v>
      </c>
      <c r="J15" s="4"/>
    </row>
    <row r="16" spans="1:10" s="2" customFormat="1" x14ac:dyDescent="0.25">
      <c r="A16" s="2" t="s">
        <v>37</v>
      </c>
      <c r="D16" s="42"/>
      <c r="E16" s="2" t="s">
        <v>3</v>
      </c>
      <c r="G16" s="42"/>
      <c r="J16" s="42"/>
    </row>
    <row r="17" spans="1:10" x14ac:dyDescent="0.25">
      <c r="D17" s="4"/>
      <c r="G17" s="4"/>
      <c r="J17" s="4"/>
    </row>
    <row r="18" spans="1:10" x14ac:dyDescent="0.25">
      <c r="A18" s="138" t="s">
        <v>31</v>
      </c>
      <c r="B18" s="139"/>
      <c r="C18" s="139"/>
      <c r="D18" s="4"/>
      <c r="E18" s="138" t="s">
        <v>32</v>
      </c>
      <c r="F18" s="139"/>
      <c r="G18" s="4"/>
      <c r="H18" s="138"/>
      <c r="I18" s="139"/>
      <c r="J18" s="4"/>
    </row>
  </sheetData>
  <sheetProtection password="B1C2" sheet="1"/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G36"/>
  <sheetViews>
    <sheetView showGridLines="0" tabSelected="1" zoomScale="90" zoomScaleNormal="90" workbookViewId="0">
      <selection activeCell="A2" sqref="A2"/>
    </sheetView>
  </sheetViews>
  <sheetFormatPr baseColWidth="10" defaultColWidth="12.5703125" defaultRowHeight="15.75" x14ac:dyDescent="0.25"/>
  <cols>
    <col min="1" max="1" width="5.28515625" style="76" customWidth="1"/>
    <col min="2" max="2" width="5.28515625" style="77" customWidth="1"/>
    <col min="3" max="3" width="39.140625" style="78" customWidth="1"/>
    <col min="4" max="4" width="3" style="78" customWidth="1"/>
    <col min="5" max="5" width="10" style="77" customWidth="1"/>
    <col min="6" max="9" width="1.85546875" style="76" customWidth="1"/>
    <col min="10" max="10" width="2.7109375" style="76" customWidth="1"/>
    <col min="11" max="11" width="2.85546875" style="76" customWidth="1"/>
    <col min="12" max="15" width="1.85546875" style="76" customWidth="1"/>
    <col min="16" max="16" width="2.85546875" style="76" customWidth="1"/>
    <col min="17" max="17" width="3" style="76" customWidth="1"/>
    <col min="18" max="21" width="1.85546875" style="76" customWidth="1"/>
    <col min="22" max="23" width="2.85546875" style="76" customWidth="1"/>
    <col min="24" max="27" width="1.85546875" style="76" customWidth="1"/>
    <col min="28" max="28" width="3" style="76" bestFit="1" customWidth="1"/>
    <col min="29" max="29" width="2.7109375" style="76" customWidth="1"/>
    <col min="30" max="33" width="8.7109375" style="76" customWidth="1"/>
    <col min="34" max="16384" width="12.5703125" style="76"/>
  </cols>
  <sheetData>
    <row r="1" spans="1:33" s="45" customFormat="1" ht="27" customHeight="1" x14ac:dyDescent="0.4">
      <c r="A1" s="43"/>
      <c r="B1" s="44"/>
      <c r="E1" s="137" t="s">
        <v>20</v>
      </c>
      <c r="F1" s="46"/>
      <c r="G1" s="46"/>
      <c r="H1" s="46"/>
      <c r="J1" s="47"/>
      <c r="L1" s="47"/>
      <c r="M1" s="48"/>
      <c r="N1" s="47"/>
      <c r="O1" s="46"/>
      <c r="P1" s="47"/>
      <c r="Q1" s="49"/>
      <c r="R1" s="50"/>
    </row>
    <row r="2" spans="1:33" s="53" customFormat="1" ht="20.100000000000001" customHeight="1" x14ac:dyDescent="0.2">
      <c r="A2" s="51" t="s">
        <v>7</v>
      </c>
      <c r="B2" s="52"/>
      <c r="E2" s="54" t="str">
        <f>Maestra!A10</f>
        <v>2DO RANKING DEPARTAMENTAL 2020</v>
      </c>
      <c r="F2" s="55"/>
      <c r="H2" s="55"/>
      <c r="I2" s="55"/>
      <c r="J2" s="56"/>
      <c r="K2" s="57"/>
      <c r="L2" s="58"/>
      <c r="O2" s="59"/>
      <c r="P2" s="55"/>
      <c r="R2" s="58"/>
    </row>
    <row r="3" spans="1:33" s="62" customFormat="1" ht="20.100000000000001" customHeight="1" x14ac:dyDescent="0.2">
      <c r="A3" s="51" t="s">
        <v>18</v>
      </c>
      <c r="B3" s="60"/>
      <c r="C3" s="51"/>
      <c r="D3" s="51"/>
      <c r="E3" s="60" t="str">
        <f>Maestra!A14</f>
        <v>LIGA SANTANDEREANA DE TENIS</v>
      </c>
      <c r="F3" s="61"/>
      <c r="H3" s="61"/>
      <c r="I3" s="51"/>
      <c r="J3" s="63"/>
      <c r="K3" s="64"/>
      <c r="L3" s="65"/>
      <c r="O3" s="66"/>
      <c r="R3" s="67"/>
    </row>
    <row r="4" spans="1:33" s="73" customFormat="1" ht="20.100000000000001" customHeight="1" x14ac:dyDescent="0.2">
      <c r="A4" s="68" t="s">
        <v>8</v>
      </c>
      <c r="B4" s="69"/>
      <c r="C4" s="70"/>
      <c r="D4" s="70"/>
      <c r="E4" s="71" t="str">
        <f>Maestra!E10</f>
        <v xml:space="preserve">SENCILLOS 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2"/>
      <c r="AF4" s="72"/>
      <c r="AG4" s="69"/>
    </row>
    <row r="5" spans="1:33" s="73" customFormat="1" ht="20.100000000000001" customHeight="1" x14ac:dyDescent="0.2">
      <c r="A5" s="51" t="s">
        <v>11</v>
      </c>
      <c r="B5" s="69"/>
      <c r="C5" s="70"/>
      <c r="D5" s="70"/>
      <c r="E5" s="71" t="str">
        <f>Maestra!E14</f>
        <v>BUCARAMANGA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2"/>
      <c r="AF5" s="72"/>
      <c r="AG5" s="69"/>
    </row>
    <row r="6" spans="1:33" s="73" customFormat="1" ht="20.100000000000001" customHeight="1" x14ac:dyDescent="0.2">
      <c r="A6" s="51" t="s">
        <v>10</v>
      </c>
      <c r="B6" s="69"/>
      <c r="C6" s="70"/>
      <c r="D6" s="70"/>
      <c r="E6" s="71" t="str">
        <f>Maestra!H10</f>
        <v>SEGUNDA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2"/>
      <c r="AF6" s="72"/>
      <c r="AG6" s="69"/>
    </row>
    <row r="7" spans="1:33" s="73" customFormat="1" ht="20.100000000000001" customHeight="1" x14ac:dyDescent="0.2">
      <c r="A7" s="51" t="s">
        <v>9</v>
      </c>
      <c r="B7" s="69"/>
      <c r="C7" s="74" t="str">
        <f>Maestra!H14</f>
        <v>17 OCT - 02 NOV</v>
      </c>
      <c r="D7" s="74"/>
      <c r="E7" s="75"/>
      <c r="F7" s="69"/>
      <c r="G7" s="69"/>
      <c r="H7" s="313" t="s">
        <v>37</v>
      </c>
      <c r="I7" s="313"/>
      <c r="J7" s="313"/>
      <c r="K7" s="313"/>
      <c r="L7" s="313"/>
      <c r="M7" s="313"/>
      <c r="N7" s="313"/>
      <c r="O7" s="313"/>
      <c r="P7" s="313"/>
      <c r="Q7" s="313"/>
      <c r="R7" s="69"/>
      <c r="S7" s="69"/>
      <c r="T7" s="69"/>
      <c r="U7" s="69"/>
      <c r="V7" s="69"/>
      <c r="W7" s="69"/>
      <c r="Y7" s="69"/>
      <c r="Z7" s="69"/>
      <c r="AA7" s="69"/>
      <c r="AB7" s="69"/>
      <c r="AD7" s="71" t="str">
        <f>Maestra!A18</f>
        <v xml:space="preserve">PAOLA A CHINCHILLA </v>
      </c>
      <c r="AE7" s="72"/>
      <c r="AF7" s="72"/>
      <c r="AG7" s="69"/>
    </row>
    <row r="8" spans="1:33" ht="15" customHeight="1" thickBot="1" x14ac:dyDescent="0.3">
      <c r="C8" s="257" t="s">
        <v>40</v>
      </c>
    </row>
    <row r="9" spans="1:33" s="83" customFormat="1" ht="20.100000000000001" customHeight="1" thickBot="1" x14ac:dyDescent="0.25">
      <c r="A9" s="79" t="s">
        <v>21</v>
      </c>
      <c r="B9" s="79" t="s">
        <v>13</v>
      </c>
      <c r="C9" s="80" t="s">
        <v>22</v>
      </c>
      <c r="D9" s="80"/>
      <c r="E9" s="79" t="s">
        <v>12</v>
      </c>
      <c r="F9" s="81"/>
      <c r="G9" s="81"/>
      <c r="H9" s="81"/>
      <c r="I9" s="81">
        <v>1</v>
      </c>
      <c r="J9" s="81"/>
      <c r="K9" s="82"/>
      <c r="L9" s="81"/>
      <c r="M9" s="81"/>
      <c r="N9" s="81"/>
      <c r="O9" s="81">
        <v>2</v>
      </c>
      <c r="P9" s="81"/>
      <c r="Q9" s="82"/>
      <c r="R9" s="81"/>
      <c r="S9" s="81"/>
      <c r="T9" s="81"/>
      <c r="U9" s="81">
        <v>3</v>
      </c>
      <c r="V9" s="81"/>
      <c r="W9" s="82"/>
      <c r="X9" s="81"/>
      <c r="Y9" s="81"/>
      <c r="Z9" s="81"/>
      <c r="AA9" s="81">
        <v>4</v>
      </c>
      <c r="AB9" s="81"/>
      <c r="AC9" s="82"/>
      <c r="AD9" s="82" t="s">
        <v>23</v>
      </c>
      <c r="AE9" s="82" t="s">
        <v>24</v>
      </c>
      <c r="AF9" s="82" t="s">
        <v>25</v>
      </c>
      <c r="AG9" s="82" t="s">
        <v>26</v>
      </c>
    </row>
    <row r="10" spans="1:33" s="91" customFormat="1" ht="20.100000000000001" customHeight="1" thickBot="1" x14ac:dyDescent="0.3">
      <c r="A10" s="84">
        <v>1</v>
      </c>
      <c r="B10" s="85"/>
      <c r="C10" s="298" t="s">
        <v>61</v>
      </c>
      <c r="D10" s="283"/>
      <c r="E10" s="85" t="s">
        <v>47</v>
      </c>
      <c r="F10" s="270"/>
      <c r="G10" s="271"/>
      <c r="H10" s="272"/>
      <c r="I10" s="271"/>
      <c r="J10" s="272"/>
      <c r="K10" s="273"/>
      <c r="L10" s="274">
        <v>3</v>
      </c>
      <c r="M10" s="237">
        <v>6</v>
      </c>
      <c r="N10" s="232">
        <v>2</v>
      </c>
      <c r="O10" s="237">
        <v>6</v>
      </c>
      <c r="P10" s="232"/>
      <c r="Q10" s="233"/>
      <c r="R10" s="274">
        <v>6</v>
      </c>
      <c r="S10" s="237">
        <v>7</v>
      </c>
      <c r="T10" s="232">
        <v>7</v>
      </c>
      <c r="U10" s="237">
        <v>5</v>
      </c>
      <c r="V10" s="232">
        <v>11</v>
      </c>
      <c r="W10" s="233">
        <v>9</v>
      </c>
      <c r="X10" s="274">
        <v>7</v>
      </c>
      <c r="Y10" s="237">
        <v>5</v>
      </c>
      <c r="Z10" s="232">
        <v>6</v>
      </c>
      <c r="AA10" s="237">
        <v>0</v>
      </c>
      <c r="AB10" s="232"/>
      <c r="AC10" s="233"/>
      <c r="AD10" s="266"/>
      <c r="AE10" s="153">
        <f>((IF(AND(R10&gt;5,S10&lt;7),1,0)+IF(AND(T10&gt;5,U10&lt;7),1,0)+IF(AND(V10&gt;5,W10&lt;7),1,0)+IF(AND(L10&gt;5,M10&lt;7),1,0)+IF(AND(N10&gt;5,O10&lt;7),1,0)+IF(AND(P10&gt;5,Q10&lt;7),1,0)+IF(AND(X10&gt;5,Y10&lt;7),1,0)+IF(AND(Z10&gt;5,AA10&lt;7),1,0)+IF(AND(AB10&gt;5,AC10&lt;7),1,0))/(COUNTIF(R10,"&gt;=0")+COUNTIF(T10,"&gt;=0")+COUNTIF(V10,"&gt;=0")+COUNTIF(X10,"&gt;=0")+COUNTIF(Z10,"&gt;=0")+COUNTIF(AB10,"&gt;=0")++COUNTIF(L10,"&gt;=0")+COUNTIF(N10,"&gt;=0")+COUNTIF(P10,"&gt;=0")))*100</f>
        <v>42.857142857142854</v>
      </c>
      <c r="AF10" s="90">
        <f>((L10+N10+P10+R10+T10+V10+X10+Z10+AB10)/(L10+M10+N10+O10+P10+Q10+R10+S10+T10+U10+V10+W10+X10+Y10+Z10+AA10+AB10+AC10))*100</f>
        <v>52.5</v>
      </c>
      <c r="AG10" s="120"/>
    </row>
    <row r="11" spans="1:33" s="91" customFormat="1" ht="20.100000000000001" customHeight="1" thickBot="1" x14ac:dyDescent="0.3">
      <c r="A11" s="92">
        <v>2</v>
      </c>
      <c r="B11" s="93"/>
      <c r="C11" s="296" t="s">
        <v>62</v>
      </c>
      <c r="D11" s="284"/>
      <c r="E11" s="93" t="s">
        <v>46</v>
      </c>
      <c r="F11" s="274">
        <v>6</v>
      </c>
      <c r="G11" s="237">
        <v>3</v>
      </c>
      <c r="H11" s="232">
        <v>6</v>
      </c>
      <c r="I11" s="237">
        <v>2</v>
      </c>
      <c r="J11" s="232"/>
      <c r="K11" s="233"/>
      <c r="L11" s="275"/>
      <c r="M11" s="276"/>
      <c r="N11" s="277"/>
      <c r="O11" s="276"/>
      <c r="P11" s="277"/>
      <c r="Q11" s="278"/>
      <c r="R11" s="274"/>
      <c r="S11" s="237"/>
      <c r="T11" s="232"/>
      <c r="U11" s="237"/>
      <c r="V11" s="234"/>
      <c r="W11" s="235"/>
      <c r="X11" s="274">
        <v>2</v>
      </c>
      <c r="Y11" s="237">
        <v>6</v>
      </c>
      <c r="Z11" s="232">
        <v>2</v>
      </c>
      <c r="AA11" s="237">
        <v>6</v>
      </c>
      <c r="AB11" s="234"/>
      <c r="AC11" s="235"/>
      <c r="AD11" s="267"/>
      <c r="AE11" s="116">
        <f>((IF(AND(F11&gt;5,G11&lt;7),1,0)+IF(AND(H11&gt;5,I11&lt;7),1,0)+IF(AND(J11&gt;5,K11&lt;7),1,0)+IF(AND(R11&gt;5,S11&lt;7),1,0)+IF(AND(T11&gt;5,U11&lt;7),1,0)+IF(AND(V11&gt;5,W11&lt;7),1,0)+IF(AND(X11&gt;5,Y11&lt;7),1,0)+IF(AND(Z11&gt;5,AA11&lt;7),1,0)+IF(AND(AB11&gt;5,AC11&lt;7),1,0))/(COUNTIF(F11,"&gt;=0")+COUNTIF(H11,"&gt;=0")+COUNTIF(J11,"&gt;=0")+COUNTIF(X11,"&gt;=0")+COUNTIF(Z11,"&gt;=0")+COUNTIF(AB11,"&gt;=0")+COUNTIF(R11,"&gt;=0")+COUNTIF(T11,"&gt;=0")+COUNTIF(V11,"&gt;=0")))*100</f>
        <v>50</v>
      </c>
      <c r="AF11" s="94">
        <f>((F11+J11+H11+R11+T11+V11+X11+Z11+AB11)/(F11+G11+H11+I11+J11+K11+R11+S11+T11+U11+V11+W11+X11+Y11+Z11+AA11+AB11+AC11))*100</f>
        <v>48.484848484848484</v>
      </c>
      <c r="AG11" s="121"/>
    </row>
    <row r="12" spans="1:33" s="91" customFormat="1" ht="20.100000000000001" customHeight="1" thickBot="1" x14ac:dyDescent="0.3">
      <c r="A12" s="92">
        <v>3</v>
      </c>
      <c r="B12" s="93"/>
      <c r="C12" s="296" t="s">
        <v>63</v>
      </c>
      <c r="D12" s="284"/>
      <c r="E12" s="93" t="s">
        <v>49</v>
      </c>
      <c r="F12" s="274">
        <v>7</v>
      </c>
      <c r="G12" s="237">
        <v>6</v>
      </c>
      <c r="H12" s="232">
        <v>5</v>
      </c>
      <c r="I12" s="237">
        <v>7</v>
      </c>
      <c r="J12" s="236">
        <v>9</v>
      </c>
      <c r="K12" s="235">
        <v>11</v>
      </c>
      <c r="L12" s="274"/>
      <c r="M12" s="237"/>
      <c r="N12" s="232"/>
      <c r="O12" s="237"/>
      <c r="P12" s="234"/>
      <c r="Q12" s="235"/>
      <c r="R12" s="286"/>
      <c r="S12" s="287"/>
      <c r="T12" s="288"/>
      <c r="U12" s="287"/>
      <c r="V12" s="279"/>
      <c r="W12" s="280"/>
      <c r="X12" s="274">
        <v>6</v>
      </c>
      <c r="Y12" s="237">
        <v>2</v>
      </c>
      <c r="Z12" s="232">
        <v>1</v>
      </c>
      <c r="AA12" s="237">
        <v>6</v>
      </c>
      <c r="AB12" s="234">
        <v>8</v>
      </c>
      <c r="AC12" s="235">
        <v>10</v>
      </c>
      <c r="AD12" s="268"/>
      <c r="AE12" s="116">
        <f>((IF(AND(F12&gt;5,G12&lt;7),1,0)+IF(AND(H12&gt;5,I12&lt;7),1,0)+IF(AND(J12&gt;5,K12&lt;7),1,0)+IF(AND(L12&gt;5,M12&lt;7),1,0)+IF(AND(N12&gt;5,O12&lt;7),1,0)+IF(AND(P12&gt;5,Q12&lt;7),1,0)+IF(AND(X12&gt;5,Y12&lt;7),1,0)+IF(AND(Z12&gt;5,AA12&lt;7),1,0)+IF(AND(AB12&gt;5,AC12&lt;7),1,0))/(COUNTIF(F12,"&gt;=0")+COUNTIF(H12,"&gt;=0")+COUNTIF(J12,"&gt;=0")+COUNTIF(X12,"&gt;=0")+COUNTIF(Z12,"&gt;=0")+COUNTIF(AB12,"&gt;=0")+COUNTIF(L12,"&gt;=0")+COUNTIF(N12,"&gt;=0")+COUNTIF(P12,"&gt;=0")))*100</f>
        <v>33.333333333333329</v>
      </c>
      <c r="AF12" s="94">
        <f>((F12+J12+H12+L12+N12+P12+X12+Z12+AB12)/(F12+G12+H12+I12+J12+K12+L12+M12+N12+O12+P12+Q12+X12+Y12+Z12+AA12+AB12+AC12))*100</f>
        <v>46.153846153846153</v>
      </c>
      <c r="AG12" s="121"/>
    </row>
    <row r="13" spans="1:33" s="91" customFormat="1" ht="20.100000000000001" customHeight="1" thickBot="1" x14ac:dyDescent="0.3">
      <c r="A13" s="95">
        <v>4</v>
      </c>
      <c r="B13" s="105"/>
      <c r="C13" s="299" t="s">
        <v>64</v>
      </c>
      <c r="D13" s="285"/>
      <c r="E13" s="142" t="s">
        <v>46</v>
      </c>
      <c r="F13" s="245">
        <v>5</v>
      </c>
      <c r="G13" s="246">
        <v>7</v>
      </c>
      <c r="H13" s="247">
        <v>0</v>
      </c>
      <c r="I13" s="246">
        <v>6</v>
      </c>
      <c r="J13" s="247"/>
      <c r="K13" s="248"/>
      <c r="L13" s="252">
        <v>6</v>
      </c>
      <c r="M13" s="253">
        <v>2</v>
      </c>
      <c r="N13" s="254">
        <v>6</v>
      </c>
      <c r="O13" s="253">
        <v>2</v>
      </c>
      <c r="P13" s="281"/>
      <c r="Q13" s="282"/>
      <c r="R13" s="245">
        <v>2</v>
      </c>
      <c r="S13" s="246">
        <v>6</v>
      </c>
      <c r="T13" s="247">
        <v>6</v>
      </c>
      <c r="U13" s="246">
        <v>1</v>
      </c>
      <c r="V13" s="247">
        <v>10</v>
      </c>
      <c r="W13" s="248">
        <v>8</v>
      </c>
      <c r="X13" s="252"/>
      <c r="Y13" s="253"/>
      <c r="Z13" s="254"/>
      <c r="AA13" s="253"/>
      <c r="AB13" s="281"/>
      <c r="AC13" s="282"/>
      <c r="AD13" s="269"/>
      <c r="AE13" s="154">
        <f>((IF(AND(F13&gt;5,G13&lt;7),1,0)+IF(AND(H13&gt;5,I13&lt;7),1,0)+IF(AND(J13&gt;5,K13&lt;7),1,0)+IF(AND(L13&gt;5,M13&lt;7),1,0)+IF(AND(N13&gt;5,O13&lt;7),1,0)+IF(AND(P13&gt;5,Q13&lt;7),1,0)+IF(AND(R13&gt;5,S13&lt;7),1,0)+IF(AND(T13&gt;5,U13&lt;7),1,0)+IF(AND(V13&gt;5,W13&lt;7),1,0))/(COUNTIF(F13,"&gt;=0")+COUNTIF(H13,"&gt;=0")+COUNTIF(J13,"&gt;=0")+COUNTIF(R13,"&gt;=0")+COUNTIF(T13,"&gt;=0")+COUNTIF(V13,"&gt;=0")++COUNTIF(L13,"&gt;=0")+COUNTIF(N13,"&gt;=0")+COUNTIF(P13,"&gt;=0")))*100</f>
        <v>42.857142857142854</v>
      </c>
      <c r="AF13" s="98">
        <f>((F13+J13+H13+L13+N13+P13+R13+T13+V13)/(F13+G13+H13+I13+J13+K13+L13+M13+N13+O13+P13+Q13+R13+S13+T13+U13+V13+W13))*100</f>
        <v>52.238805970149251</v>
      </c>
      <c r="AG13" s="122"/>
    </row>
    <row r="14" spans="1:33" ht="15" customHeight="1" x14ac:dyDescent="0.25">
      <c r="A14" s="99"/>
      <c r="B14" s="99"/>
      <c r="C14" s="147"/>
      <c r="D14" s="100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1"/>
      <c r="AF14" s="101"/>
      <c r="AG14" s="99"/>
    </row>
    <row r="15" spans="1:33" ht="15" customHeight="1" thickBot="1" x14ac:dyDescent="0.3">
      <c r="C15" s="257" t="s">
        <v>41</v>
      </c>
    </row>
    <row r="16" spans="1:33" s="83" customFormat="1" ht="20.100000000000001" customHeight="1" thickBot="1" x14ac:dyDescent="0.25">
      <c r="A16" s="79" t="s">
        <v>21</v>
      </c>
      <c r="B16" s="79" t="s">
        <v>13</v>
      </c>
      <c r="C16" s="148" t="s">
        <v>22</v>
      </c>
      <c r="D16" s="80"/>
      <c r="E16" s="79" t="s">
        <v>12</v>
      </c>
      <c r="F16" s="81"/>
      <c r="G16" s="81"/>
      <c r="H16" s="81"/>
      <c r="I16" s="81">
        <v>1</v>
      </c>
      <c r="J16" s="81"/>
      <c r="K16" s="82"/>
      <c r="L16" s="81"/>
      <c r="M16" s="81"/>
      <c r="N16" s="81"/>
      <c r="O16" s="81">
        <v>2</v>
      </c>
      <c r="P16" s="81"/>
      <c r="Q16" s="82"/>
      <c r="R16" s="81"/>
      <c r="S16" s="81"/>
      <c r="T16" s="81"/>
      <c r="U16" s="81">
        <v>3</v>
      </c>
      <c r="V16" s="81"/>
      <c r="W16" s="82"/>
      <c r="X16" s="81"/>
      <c r="Y16" s="81"/>
      <c r="Z16" s="81"/>
      <c r="AA16" s="81">
        <v>4</v>
      </c>
      <c r="AB16" s="81"/>
      <c r="AC16" s="82"/>
      <c r="AD16" s="82" t="s">
        <v>23</v>
      </c>
      <c r="AE16" s="82" t="s">
        <v>24</v>
      </c>
      <c r="AF16" s="82" t="s">
        <v>25</v>
      </c>
      <c r="AG16" s="82" t="s">
        <v>26</v>
      </c>
    </row>
    <row r="17" spans="1:33" s="91" customFormat="1" ht="20.100000000000001" customHeight="1" thickBot="1" x14ac:dyDescent="0.3">
      <c r="A17" s="84">
        <v>5</v>
      </c>
      <c r="B17" s="85"/>
      <c r="C17" s="296" t="s">
        <v>69</v>
      </c>
      <c r="D17" s="284"/>
      <c r="E17" s="93" t="s">
        <v>49</v>
      </c>
      <c r="F17" s="86"/>
      <c r="G17" s="87"/>
      <c r="H17" s="88"/>
      <c r="I17" s="87"/>
      <c r="J17" s="88"/>
      <c r="K17" s="89"/>
      <c r="L17" s="232"/>
      <c r="M17" s="237"/>
      <c r="N17" s="232"/>
      <c r="O17" s="237"/>
      <c r="P17" s="232"/>
      <c r="Q17" s="125"/>
      <c r="R17" s="232">
        <v>6</v>
      </c>
      <c r="S17" s="237">
        <v>0</v>
      </c>
      <c r="T17" s="232">
        <v>2</v>
      </c>
      <c r="U17" s="237">
        <v>6</v>
      </c>
      <c r="V17" s="232">
        <v>10</v>
      </c>
      <c r="W17" s="233">
        <v>9</v>
      </c>
      <c r="X17" s="123"/>
      <c r="Y17" s="124"/>
      <c r="Z17" s="123"/>
      <c r="AA17" s="124"/>
      <c r="AB17" s="123"/>
      <c r="AC17" s="125"/>
      <c r="AD17" s="115"/>
      <c r="AE17" s="116">
        <f>((IF(AND(R17&gt;5,S17&lt;7),1,0)+IF(AND(T17&gt;5,U17&lt;7),1,0)+IF(AND(V17&gt;5,W17&lt;7),1,0)+IF(AND(L17&gt;5,M17&lt;7),1,0)+IF(AND(N17&gt;5,O17&lt;7),1,0)+IF(AND(P17&gt;5,Q17&lt;7),1,0)+IF(AND(X17&gt;5,Y17&lt;7),1,0)+IF(AND(Z17&gt;5,AA17&lt;7),1,0)+IF(AND(AB17&gt;5,AC17&lt;7),1,0))/(COUNTIF(R17,"&gt;=0")+COUNTIF(T17,"&gt;=0")+COUNTIF(V17,"&gt;=0")+COUNTIF(X17,"&gt;=0")+COUNTIF(Z17,"&gt;=0")+COUNTIF(AB17,"&gt;=0")++COUNTIF(L17,"&gt;=0")+COUNTIF(N17,"&gt;=0")+COUNTIF(P17,"&gt;=0")))*100</f>
        <v>33.333333333333329</v>
      </c>
      <c r="AF17" s="90">
        <f>((L17+N17+P17+R17+T17+V17+X17+Z17+AB17)/(L17+M17+N17+O17+P17+Q17+R17+S17+T17+U17+V17+W17+X17+Y17+Z17+AA17+AB17+AC17))*100</f>
        <v>54.54545454545454</v>
      </c>
      <c r="AG17" s="120"/>
    </row>
    <row r="18" spans="1:33" s="91" customFormat="1" ht="20.100000000000001" customHeight="1" thickBot="1" x14ac:dyDescent="0.3">
      <c r="A18" s="92">
        <v>6</v>
      </c>
      <c r="B18" s="93"/>
      <c r="C18" s="296" t="s">
        <v>65</v>
      </c>
      <c r="D18" s="118"/>
      <c r="E18" s="93" t="s">
        <v>47</v>
      </c>
      <c r="F18" s="243"/>
      <c r="G18" s="244"/>
      <c r="H18" s="236"/>
      <c r="I18" s="244"/>
      <c r="J18" s="128"/>
      <c r="K18" s="129"/>
      <c r="L18" s="107"/>
      <c r="M18" s="106"/>
      <c r="N18" s="107"/>
      <c r="O18" s="106"/>
      <c r="P18" s="107"/>
      <c r="Q18" s="108"/>
      <c r="R18" s="232">
        <v>6</v>
      </c>
      <c r="S18" s="237">
        <v>2</v>
      </c>
      <c r="T18" s="232">
        <v>6</v>
      </c>
      <c r="U18" s="237">
        <v>4</v>
      </c>
      <c r="V18" s="234"/>
      <c r="W18" s="235"/>
      <c r="X18" s="123">
        <v>2</v>
      </c>
      <c r="Y18" s="124">
        <v>6</v>
      </c>
      <c r="Z18" s="123">
        <v>1</v>
      </c>
      <c r="AA18" s="124">
        <v>6</v>
      </c>
      <c r="AB18" s="134"/>
      <c r="AC18" s="135"/>
      <c r="AD18" s="115"/>
      <c r="AE18" s="116">
        <f>((IF(AND(F18&gt;5,G18&lt;7),1,0)+IF(AND(H18&gt;5,I18&lt;7),1,0)+IF(AND(J18&gt;5,K18&lt;7),1,0)+IF(AND(R18&gt;5,S18&lt;7),1,0)+IF(AND(T18&gt;5,U18&lt;7),1,0)+IF(AND(V18&gt;5,W18&lt;7),1,0)+IF(AND(X18&gt;5,Y18&lt;7),1,0)+IF(AND(Z18&gt;5,AA18&lt;7),1,0)+IF(AND(AB18&gt;5,AC18&lt;7),1,0))/(COUNTIF(F18,"&gt;=0")+COUNTIF(H18,"&gt;=0")+COUNTIF(J18,"&gt;=0")+COUNTIF(X18,"&gt;=0")+COUNTIF(Z18,"&gt;=0")+COUNTIF(AB18,"&gt;=0")+COUNTIF(R18,"&gt;=0")+COUNTIF(T18,"&gt;=0")+COUNTIF(V18,"&gt;=0")))*100</f>
        <v>50</v>
      </c>
      <c r="AF18" s="94">
        <f>((F18+J18+H18+R18+T18+V18+X18+Z18+AB18)/(F18+G18+H18+I18+J18+K18+R18+S18+T18+U18+V18+W18+X18+Y18+Z18+AA18+AB18+AC18))*100</f>
        <v>45.454545454545453</v>
      </c>
      <c r="AG18" s="121"/>
    </row>
    <row r="19" spans="1:33" s="91" customFormat="1" ht="20.100000000000001" customHeight="1" thickBot="1" x14ac:dyDescent="0.3">
      <c r="A19" s="92">
        <v>7</v>
      </c>
      <c r="B19" s="104"/>
      <c r="C19" s="296" t="s">
        <v>66</v>
      </c>
      <c r="D19" s="118"/>
      <c r="E19" s="93" t="s">
        <v>46</v>
      </c>
      <c r="F19" s="243">
        <v>0</v>
      </c>
      <c r="G19" s="244">
        <v>6</v>
      </c>
      <c r="H19" s="236">
        <v>6</v>
      </c>
      <c r="I19" s="244">
        <v>2</v>
      </c>
      <c r="J19" s="128">
        <v>9</v>
      </c>
      <c r="K19" s="129">
        <v>10</v>
      </c>
      <c r="L19" s="243">
        <v>2</v>
      </c>
      <c r="M19" s="244">
        <v>6</v>
      </c>
      <c r="N19" s="236">
        <v>4</v>
      </c>
      <c r="O19" s="244">
        <v>6</v>
      </c>
      <c r="P19" s="234"/>
      <c r="Q19" s="235"/>
      <c r="R19" s="113"/>
      <c r="S19" s="112"/>
      <c r="T19" s="113"/>
      <c r="U19" s="112"/>
      <c r="V19" s="113"/>
      <c r="W19" s="114"/>
      <c r="X19" s="232">
        <v>6</v>
      </c>
      <c r="Y19" s="237">
        <v>4</v>
      </c>
      <c r="Z19" s="232">
        <v>4</v>
      </c>
      <c r="AA19" s="237">
        <v>6</v>
      </c>
      <c r="AB19" s="236">
        <v>5</v>
      </c>
      <c r="AC19" s="129">
        <v>10</v>
      </c>
      <c r="AD19" s="92"/>
      <c r="AE19" s="116">
        <f>((IF(AND(F19&gt;5,G19&lt;7),1,0)+IF(AND(H19&gt;5,I19&lt;7),1,0)+IF(AND(J19&gt;5,K19&lt;7),1,0)+IF(AND(L19&gt;5,M19&lt;7),1,0)+IF(AND(N19&gt;5,O19&lt;7),1,0)+IF(AND(P19&gt;5,Q19&lt;7),1,0)+IF(AND(X19&gt;5,Y19&lt;7),1,0)+IF(AND(Z19&gt;5,AA19&lt;7),1,0)+IF(AND(AB19&gt;5,AC19&lt;7),1,0))/(COUNTIF(F19,"&gt;=0")+COUNTIF(H19,"&gt;=0")+COUNTIF(J19,"&gt;=0")+COUNTIF(X19,"&gt;=0")+COUNTIF(Z19,"&gt;=0")+COUNTIF(AB19,"&gt;=0")+COUNTIF(L19,"&gt;=0")+COUNTIF(N19,"&gt;=0")+COUNTIF(P19,"&gt;=0")))*100</f>
        <v>25</v>
      </c>
      <c r="AF19" s="94">
        <f>((F19+J19+H19+L19+N19+P19+X19+Z19+AB19)/(F19+G19+H19+I19+J19+K19+L19+M19+N19+O19+P19+Q19+X19+Y19+Z19+AA19+AB19+AC19))*100</f>
        <v>41.860465116279073</v>
      </c>
      <c r="AG19" s="121"/>
    </row>
    <row r="20" spans="1:33" s="91" customFormat="1" ht="20.100000000000001" customHeight="1" thickBot="1" x14ac:dyDescent="0.3">
      <c r="A20" s="95">
        <v>8</v>
      </c>
      <c r="B20" s="105"/>
      <c r="C20" s="299" t="s">
        <v>67</v>
      </c>
      <c r="D20" s="119"/>
      <c r="E20" s="142" t="s">
        <v>46</v>
      </c>
      <c r="F20" s="150"/>
      <c r="G20" s="151"/>
      <c r="H20" s="132"/>
      <c r="I20" s="151"/>
      <c r="J20" s="132"/>
      <c r="K20" s="133"/>
      <c r="L20" s="245">
        <v>6</v>
      </c>
      <c r="M20" s="246">
        <v>2</v>
      </c>
      <c r="N20" s="247">
        <v>6</v>
      </c>
      <c r="O20" s="246">
        <v>1</v>
      </c>
      <c r="P20" s="247"/>
      <c r="Q20" s="248"/>
      <c r="R20" s="254">
        <v>4</v>
      </c>
      <c r="S20" s="253">
        <v>6</v>
      </c>
      <c r="T20" s="254">
        <v>6</v>
      </c>
      <c r="U20" s="253">
        <v>4</v>
      </c>
      <c r="V20" s="132">
        <v>10</v>
      </c>
      <c r="W20" s="133">
        <v>5</v>
      </c>
      <c r="X20" s="110"/>
      <c r="Y20" s="109"/>
      <c r="Z20" s="110"/>
      <c r="AA20" s="109"/>
      <c r="AB20" s="110"/>
      <c r="AC20" s="111"/>
      <c r="AD20" s="115"/>
      <c r="AE20" s="116">
        <f>((IF(AND(F20&gt;5,G20&lt;7),1,0)+IF(AND(H20&gt;5,I20&lt;7),1,0)+IF(AND(J20&gt;5,K20&lt;7),1,0)+IF(AND(L20&gt;5,M20&lt;7),1,0)+IF(AND(N20&gt;5,O20&lt;7),1,0)+IF(AND(P20&gt;5,Q20&lt;7),1,0)+IF(AND(R20&gt;5,S20&lt;7),1,0)+IF(AND(T20&gt;5,U20&lt;7),1,0)+IF(AND(V20&gt;5,W20&lt;7),1,0))/(COUNTIF(F20,"&gt;=0")+COUNTIF(H20,"&gt;=0")+COUNTIF(J20,"&gt;=0")+COUNTIF(R20,"&gt;=0")+COUNTIF(T20,"&gt;=0")+COUNTIF(V20,"&gt;=0")++COUNTIF(L20,"&gt;=0")+COUNTIF(N20,"&gt;=0")+COUNTIF(P20,"&gt;=0")))*100</f>
        <v>80</v>
      </c>
      <c r="AF20" s="98">
        <f>((F20+J20+H20+L20+N20+P20+R20+T20+V20)/(F20+G20+H20+I20+J20+K20+L20+M20+N20+O20+P20+Q20+R20+S20+T20+U20+V20+W20))*100</f>
        <v>64</v>
      </c>
      <c r="AG20" s="122"/>
    </row>
    <row r="21" spans="1:33" ht="15" customHeight="1" x14ac:dyDescent="0.25">
      <c r="A21" s="99"/>
      <c r="B21" s="99"/>
      <c r="C21" s="147"/>
      <c r="D21" s="100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1"/>
      <c r="AF21" s="101"/>
      <c r="AG21" s="99"/>
    </row>
    <row r="22" spans="1:33" ht="15" customHeight="1" thickBot="1" x14ac:dyDescent="0.3">
      <c r="C22" s="257" t="s">
        <v>42</v>
      </c>
    </row>
    <row r="23" spans="1:33" s="83" customFormat="1" ht="20.100000000000001" customHeight="1" thickBot="1" x14ac:dyDescent="0.25">
      <c r="A23" s="79" t="s">
        <v>21</v>
      </c>
      <c r="B23" s="79" t="s">
        <v>13</v>
      </c>
      <c r="C23" s="148" t="s">
        <v>22</v>
      </c>
      <c r="D23" s="80"/>
      <c r="E23" s="79" t="s">
        <v>12</v>
      </c>
      <c r="F23" s="81"/>
      <c r="G23" s="81"/>
      <c r="H23" s="81"/>
      <c r="I23" s="81">
        <v>1</v>
      </c>
      <c r="J23" s="81"/>
      <c r="K23" s="82"/>
      <c r="L23" s="81"/>
      <c r="M23" s="81"/>
      <c r="N23" s="81"/>
      <c r="O23" s="81">
        <v>2</v>
      </c>
      <c r="P23" s="81"/>
      <c r="Q23" s="82"/>
      <c r="R23" s="81"/>
      <c r="S23" s="81"/>
      <c r="T23" s="81"/>
      <c r="U23" s="81">
        <v>3</v>
      </c>
      <c r="V23" s="81"/>
      <c r="W23" s="82"/>
      <c r="X23" s="81"/>
      <c r="Y23" s="81"/>
      <c r="Z23" s="81"/>
      <c r="AA23" s="81">
        <v>4</v>
      </c>
      <c r="AB23" s="81"/>
      <c r="AC23" s="82"/>
      <c r="AD23" s="82" t="s">
        <v>23</v>
      </c>
      <c r="AE23" s="82" t="s">
        <v>24</v>
      </c>
      <c r="AF23" s="82" t="s">
        <v>25</v>
      </c>
      <c r="AG23" s="82" t="s">
        <v>26</v>
      </c>
    </row>
    <row r="24" spans="1:33" s="91" customFormat="1" ht="20.100000000000001" customHeight="1" thickBot="1" x14ac:dyDescent="0.3">
      <c r="A24" s="84">
        <v>9</v>
      </c>
      <c r="B24" s="85"/>
      <c r="C24" s="298" t="s">
        <v>75</v>
      </c>
      <c r="D24" s="283"/>
      <c r="E24" s="85" t="s">
        <v>50</v>
      </c>
      <c r="F24" s="86"/>
      <c r="G24" s="87"/>
      <c r="H24" s="88"/>
      <c r="I24" s="87"/>
      <c r="J24" s="88"/>
      <c r="K24" s="89"/>
      <c r="L24" s="149"/>
      <c r="M24" s="124"/>
      <c r="N24" s="123"/>
      <c r="O24" s="124"/>
      <c r="P24" s="123"/>
      <c r="Q24" s="125"/>
      <c r="R24" s="123">
        <v>2</v>
      </c>
      <c r="S24" s="124">
        <v>6</v>
      </c>
      <c r="T24" s="123">
        <v>2</v>
      </c>
      <c r="U24" s="124">
        <v>6</v>
      </c>
      <c r="V24" s="123"/>
      <c r="W24" s="125"/>
      <c r="X24" s="123"/>
      <c r="Y24" s="124"/>
      <c r="Z24" s="123"/>
      <c r="AA24" s="124"/>
      <c r="AB24" s="123"/>
      <c r="AC24" s="125"/>
      <c r="AD24" s="84"/>
      <c r="AE24" s="153">
        <f>((IF(AND(R24&gt;5,S24&lt;7),1,0)+IF(AND(T24&gt;5,U24&lt;7),1,0)+IF(AND(V24&gt;5,W24&lt;7),1,0)+IF(AND(L24&gt;5,M24&lt;7),1,0)+IF(AND(N24&gt;5,O24&lt;7),1,0)+IF(AND(P24&gt;5,Q24&lt;7),1,0)+IF(AND(X24&gt;5,Y24&lt;7),1,0)+IF(AND(Z24&gt;5,AA24&lt;7),1,0)+IF(AND(AB24&gt;5,AC24&lt;7),1,0))/(COUNTIF(R24,"&gt;=0")+COUNTIF(T24,"&gt;=0")+COUNTIF(V24,"&gt;=0")+COUNTIF(X24,"&gt;=0")+COUNTIF(Z24,"&gt;=0")+COUNTIF(AB24,"&gt;=0")++COUNTIF(L24,"&gt;=0")+COUNTIF(N24,"&gt;=0")+COUNTIF(P24,"&gt;=0")))*100</f>
        <v>0</v>
      </c>
      <c r="AF24" s="90">
        <f>((L24+N24+P24+R24+T24+V24+X24+Z24+AB24)/(L24+M24+N24+O24+P24+Q24+R24+S24+T24+U24+V24+W24+X24+Y24+Z24+AA24+AB24+AC24))*100</f>
        <v>25</v>
      </c>
      <c r="AG24" s="120"/>
    </row>
    <row r="25" spans="1:33" s="91" customFormat="1" ht="20.100000000000001" customHeight="1" thickBot="1" x14ac:dyDescent="0.3">
      <c r="A25" s="92">
        <v>10</v>
      </c>
      <c r="B25" s="93"/>
      <c r="C25" s="296" t="s">
        <v>85</v>
      </c>
      <c r="D25" s="297"/>
      <c r="E25" s="93" t="s">
        <v>46</v>
      </c>
      <c r="F25" s="149"/>
      <c r="G25" s="124"/>
      <c r="H25" s="123"/>
      <c r="I25" s="124"/>
      <c r="J25" s="123"/>
      <c r="K25" s="125"/>
      <c r="L25" s="107"/>
      <c r="M25" s="106"/>
      <c r="N25" s="107"/>
      <c r="O25" s="106"/>
      <c r="P25" s="107"/>
      <c r="Q25" s="108"/>
      <c r="R25" s="123"/>
      <c r="S25" s="124"/>
      <c r="T25" s="123"/>
      <c r="U25" s="124"/>
      <c r="V25" s="130"/>
      <c r="W25" s="131"/>
      <c r="X25" s="123">
        <v>0</v>
      </c>
      <c r="Y25" s="124">
        <v>6</v>
      </c>
      <c r="Z25" s="123">
        <v>2</v>
      </c>
      <c r="AA25" s="124">
        <v>6</v>
      </c>
      <c r="AB25" s="128"/>
      <c r="AC25" s="129"/>
      <c r="AD25" s="115"/>
      <c r="AE25" s="116">
        <f>((IF(AND(F25&gt;5,G25&lt;7),1,0)+IF(AND(H25&gt;5,I25&lt;7),1,0)+IF(AND(J25&gt;5,K25&lt;7),1,0)+IF(AND(R25&gt;5,S25&lt;7),1,0)+IF(AND(T25&gt;5,U25&lt;7),1,0)+IF(AND(V25&gt;5,W25&lt;7),1,0)+IF(AND(X25&gt;5,Y25&lt;7),1,0)+IF(AND(Z25&gt;5,AA25&lt;7),1,0)+IF(AND(AB25&gt;5,AC25&lt;7),1,0))/(COUNTIF(F25,"&gt;=0")+COUNTIF(H25,"&gt;=0")+COUNTIF(J25,"&gt;=0")+COUNTIF(X25,"&gt;=0")+COUNTIF(Z25,"&gt;=0")+COUNTIF(AB25,"&gt;=0")+COUNTIF(R25,"&gt;=0")+COUNTIF(T25,"&gt;=0")+COUNTIF(V25,"&gt;=0")))*100</f>
        <v>0</v>
      </c>
      <c r="AF25" s="94">
        <f>((F25+J25+H25+R25+T25+V25+X25+Z25+AB25)/(F25+G25+H25+I25+J25+K25+R25+S25+T25+U25+V25+W25+X25+Y25+Z25+AA25+AB25+AC25))*100</f>
        <v>14.285714285714285</v>
      </c>
      <c r="AG25" s="121"/>
    </row>
    <row r="26" spans="1:33" s="91" customFormat="1" ht="20.100000000000001" customHeight="1" thickBot="1" x14ac:dyDescent="0.3">
      <c r="A26" s="92">
        <v>11</v>
      </c>
      <c r="B26" s="104"/>
      <c r="C26" s="296" t="s">
        <v>73</v>
      </c>
      <c r="D26" s="284"/>
      <c r="E26" s="93" t="s">
        <v>74</v>
      </c>
      <c r="F26" s="126">
        <v>6</v>
      </c>
      <c r="G26" s="127">
        <v>2</v>
      </c>
      <c r="H26" s="128">
        <v>6</v>
      </c>
      <c r="I26" s="127">
        <v>2</v>
      </c>
      <c r="J26" s="128"/>
      <c r="K26" s="129"/>
      <c r="L26" s="126"/>
      <c r="M26" s="127"/>
      <c r="N26" s="128"/>
      <c r="O26" s="127"/>
      <c r="P26" s="130"/>
      <c r="Q26" s="131"/>
      <c r="R26" s="113"/>
      <c r="S26" s="112"/>
      <c r="T26" s="113"/>
      <c r="U26" s="112"/>
      <c r="V26" s="113"/>
      <c r="W26" s="114"/>
      <c r="X26" s="123">
        <v>1</v>
      </c>
      <c r="Y26" s="124">
        <v>6</v>
      </c>
      <c r="Z26" s="123">
        <v>4</v>
      </c>
      <c r="AA26" s="124">
        <v>6</v>
      </c>
      <c r="AB26" s="128"/>
      <c r="AC26" s="129"/>
      <c r="AD26" s="92"/>
      <c r="AE26" s="116">
        <f>((IF(AND(F26&gt;5,G26&lt;7),1,0)+IF(AND(H26&gt;5,I26&lt;7),1,0)+IF(AND(J26&gt;5,K26&lt;7),1,0)+IF(AND(L26&gt;5,M26&lt;7),1,0)+IF(AND(N26&gt;5,O26&lt;7),1,0)+IF(AND(P26&gt;5,Q26&lt;7),1,0)+IF(AND(X26&gt;5,Y26&lt;7),1,0)+IF(AND(Z26&gt;5,AA26&lt;7),1,0)+IF(AND(AB26&gt;5,AC26&lt;7),1,0))/(COUNTIF(F26,"&gt;=0")+COUNTIF(H26,"&gt;=0")+COUNTIF(J26,"&gt;=0")+COUNTIF(X26,"&gt;=0")+COUNTIF(Z26,"&gt;=0")+COUNTIF(AB26,"&gt;=0")+COUNTIF(L26,"&gt;=0")+COUNTIF(N26,"&gt;=0")+COUNTIF(P26,"&gt;=0")))*100</f>
        <v>50</v>
      </c>
      <c r="AF26" s="94">
        <f>((F26+J26+H26+L26+N26+P26+X26+Z26+AB26)/(F26+G26+H26+I26+J26+K26+L26+M26+N26+O26+P26+Q26+X26+Y26+Z26+AA26+AB26+AC26))*100</f>
        <v>51.515151515151516</v>
      </c>
      <c r="AG26" s="121"/>
    </row>
    <row r="27" spans="1:33" s="91" customFormat="1" ht="20.100000000000001" customHeight="1" thickBot="1" x14ac:dyDescent="0.3">
      <c r="A27" s="95">
        <v>12</v>
      </c>
      <c r="B27" s="256"/>
      <c r="C27" s="299" t="s">
        <v>76</v>
      </c>
      <c r="D27" s="119"/>
      <c r="E27" s="142" t="s">
        <v>48</v>
      </c>
      <c r="F27" s="252"/>
      <c r="G27" s="253"/>
      <c r="H27" s="254"/>
      <c r="I27" s="253"/>
      <c r="J27" s="254"/>
      <c r="K27" s="255"/>
      <c r="L27" s="150">
        <v>6</v>
      </c>
      <c r="M27" s="151">
        <v>0</v>
      </c>
      <c r="N27" s="132">
        <v>6</v>
      </c>
      <c r="O27" s="151">
        <v>2</v>
      </c>
      <c r="P27" s="132"/>
      <c r="Q27" s="133"/>
      <c r="R27" s="150">
        <v>6</v>
      </c>
      <c r="S27" s="151">
        <v>1</v>
      </c>
      <c r="T27" s="132">
        <v>6</v>
      </c>
      <c r="U27" s="151">
        <v>4</v>
      </c>
      <c r="V27" s="132"/>
      <c r="W27" s="133"/>
      <c r="X27" s="110"/>
      <c r="Y27" s="109"/>
      <c r="Z27" s="110"/>
      <c r="AA27" s="109"/>
      <c r="AB27" s="96"/>
      <c r="AC27" s="97"/>
      <c r="AD27" s="152"/>
      <c r="AE27" s="154">
        <f>((IF(AND(F27&gt;5,G27&lt;7),1,0)+IF(AND(H27&gt;5,I27&lt;7),1,0)+IF(AND(J27&gt;5,K27&lt;7),1,0)+IF(AND(L27&gt;5,M27&lt;7),1,0)+IF(AND(N27&gt;5,O27&lt;7),1,0)+IF(AND(P27&gt;5,Q27&lt;7),1,0)+IF(AND(R27&gt;5,S27&lt;7),1,0)+IF(AND(T27&gt;5,U27&lt;7),1,0)+IF(AND(V27&gt;5,W27&lt;7),1,0))/(COUNTIF(F27,"&gt;=0")+COUNTIF(H27,"&gt;=0")+COUNTIF(J27,"&gt;=0")+COUNTIF(R27,"&gt;=0")+COUNTIF(T27,"&gt;=0")+COUNTIF(V27,"&gt;=0")++COUNTIF(L27,"&gt;=0")+COUNTIF(N27,"&gt;=0")+COUNTIF(P27,"&gt;=0")))*100</f>
        <v>100</v>
      </c>
      <c r="AF27" s="98">
        <f>((F27+J27+H27+L27+N27+P27+R27+T27+V27)/(F27+G27+H27+I27+J27+K27+L27+M27+N27+O27+P27+Q27+R27+S27+T27+U27+V27+W27))*100</f>
        <v>77.41935483870968</v>
      </c>
      <c r="AG27" s="122"/>
    </row>
    <row r="28" spans="1:33" ht="15" customHeight="1" x14ac:dyDescent="0.25">
      <c r="A28" s="99"/>
      <c r="B28" s="99"/>
      <c r="C28" s="147"/>
      <c r="D28" s="100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101"/>
      <c r="AF28" s="101"/>
      <c r="AG28" s="99"/>
    </row>
    <row r="29" spans="1:33" ht="15" customHeight="1" thickBot="1" x14ac:dyDescent="0.3">
      <c r="C29" s="257" t="s">
        <v>43</v>
      </c>
    </row>
    <row r="30" spans="1:33" s="83" customFormat="1" ht="20.100000000000001" customHeight="1" thickBot="1" x14ac:dyDescent="0.25">
      <c r="A30" s="79" t="s">
        <v>21</v>
      </c>
      <c r="B30" s="79" t="s">
        <v>13</v>
      </c>
      <c r="C30" s="148" t="s">
        <v>22</v>
      </c>
      <c r="D30" s="80"/>
      <c r="E30" s="79" t="s">
        <v>12</v>
      </c>
      <c r="F30" s="81"/>
      <c r="G30" s="81"/>
      <c r="H30" s="81"/>
      <c r="I30" s="81">
        <v>1</v>
      </c>
      <c r="J30" s="81"/>
      <c r="K30" s="82"/>
      <c r="L30" s="81"/>
      <c r="M30" s="81"/>
      <c r="N30" s="81"/>
      <c r="O30" s="81">
        <v>2</v>
      </c>
      <c r="P30" s="81"/>
      <c r="Q30" s="82"/>
      <c r="R30" s="81"/>
      <c r="S30" s="81"/>
      <c r="T30" s="81"/>
      <c r="U30" s="81">
        <v>3</v>
      </c>
      <c r="V30" s="81"/>
      <c r="W30" s="82"/>
      <c r="X30" s="81"/>
      <c r="Y30" s="81"/>
      <c r="Z30" s="81"/>
      <c r="AA30" s="81">
        <v>4</v>
      </c>
      <c r="AB30" s="81"/>
      <c r="AC30" s="82"/>
      <c r="AD30" s="82" t="s">
        <v>23</v>
      </c>
      <c r="AE30" s="82" t="s">
        <v>24</v>
      </c>
      <c r="AF30" s="82" t="s">
        <v>25</v>
      </c>
      <c r="AG30" s="82" t="s">
        <v>26</v>
      </c>
    </row>
    <row r="31" spans="1:33" s="91" customFormat="1" ht="20.100000000000001" customHeight="1" thickBot="1" x14ac:dyDescent="0.3">
      <c r="A31" s="84">
        <v>13</v>
      </c>
      <c r="B31" s="85"/>
      <c r="C31" s="298" t="s">
        <v>51</v>
      </c>
      <c r="D31" s="117"/>
      <c r="E31" s="85" t="s">
        <v>52</v>
      </c>
      <c r="F31" s="86"/>
      <c r="G31" s="87"/>
      <c r="H31" s="88"/>
      <c r="I31" s="87"/>
      <c r="J31" s="88"/>
      <c r="K31" s="89"/>
      <c r="L31" s="123">
        <v>6</v>
      </c>
      <c r="M31" s="124">
        <v>2</v>
      </c>
      <c r="N31" s="123">
        <v>6</v>
      </c>
      <c r="O31" s="124">
        <v>3</v>
      </c>
      <c r="P31" s="123"/>
      <c r="Q31" s="125"/>
      <c r="R31" s="123">
        <v>6</v>
      </c>
      <c r="S31" s="124">
        <v>4</v>
      </c>
      <c r="T31" s="123">
        <v>6</v>
      </c>
      <c r="U31" s="124">
        <v>4</v>
      </c>
      <c r="V31" s="123"/>
      <c r="W31" s="125"/>
      <c r="X31" s="123"/>
      <c r="Y31" s="124"/>
      <c r="Z31" s="123"/>
      <c r="AA31" s="124"/>
      <c r="AB31" s="123"/>
      <c r="AC31" s="125"/>
      <c r="AD31" s="84"/>
      <c r="AE31" s="153">
        <f>((IF(AND(R31&gt;5,S31&lt;7),1,0)+IF(AND(T31&gt;5,U31&lt;7),1,0)+IF(AND(V31&gt;5,W31&lt;7),1,0)+IF(AND(L31&gt;5,M31&lt;7),1,0)+IF(AND(N31&gt;5,O31&lt;7),1,0)+IF(AND(P31&gt;5,Q31&lt;7),1,0)+IF(AND(X31&gt;5,Y31&lt;7),1,0)+IF(AND(Z31&gt;5,AA31&lt;7),1,0)+IF(AND(AB31&gt;5,AC31&lt;7),1,0))/(COUNTIF(R31,"&gt;=0")+COUNTIF(T31,"&gt;=0")+COUNTIF(V31,"&gt;=0")+COUNTIF(X31,"&gt;=0")+COUNTIF(Z31,"&gt;=0")+COUNTIF(AB31,"&gt;=0")++COUNTIF(L31,"&gt;=0")+COUNTIF(N31,"&gt;=0")+COUNTIF(P31,"&gt;=0")))*100</f>
        <v>100</v>
      </c>
      <c r="AF31" s="90">
        <f>((L31+N31+P31+R31+T31+V31+X31+Z31+AB31)/(L31+M31+N31+O31+P31+Q31+R31+S31+T31+U31+V31+W31+X31+Y31+Z31+AA31+AB31+AC31))*100</f>
        <v>64.86486486486487</v>
      </c>
      <c r="AG31" s="120"/>
    </row>
    <row r="32" spans="1:33" s="91" customFormat="1" ht="20.100000000000001" customHeight="1" thickBot="1" x14ac:dyDescent="0.3">
      <c r="A32" s="92">
        <v>14</v>
      </c>
      <c r="B32" s="93"/>
      <c r="C32" s="296" t="s">
        <v>53</v>
      </c>
      <c r="D32" s="118"/>
      <c r="E32" s="145" t="s">
        <v>46</v>
      </c>
      <c r="F32" s="126">
        <v>2</v>
      </c>
      <c r="G32" s="127">
        <v>6</v>
      </c>
      <c r="H32" s="128">
        <v>3</v>
      </c>
      <c r="I32" s="127">
        <v>6</v>
      </c>
      <c r="J32" s="128"/>
      <c r="K32" s="129"/>
      <c r="L32" s="107"/>
      <c r="M32" s="106"/>
      <c r="N32" s="107"/>
      <c r="O32" s="106"/>
      <c r="P32" s="107"/>
      <c r="Q32" s="108"/>
      <c r="R32" s="123">
        <v>5</v>
      </c>
      <c r="S32" s="124">
        <v>7</v>
      </c>
      <c r="T32" s="123">
        <v>1</v>
      </c>
      <c r="U32" s="124">
        <v>6</v>
      </c>
      <c r="V32" s="130"/>
      <c r="W32" s="131"/>
      <c r="X32" s="241">
        <v>1</v>
      </c>
      <c r="Y32" s="242">
        <v>6</v>
      </c>
      <c r="Z32" s="241">
        <v>6</v>
      </c>
      <c r="AA32" s="242">
        <v>4</v>
      </c>
      <c r="AB32" s="128">
        <v>10</v>
      </c>
      <c r="AC32" s="129">
        <v>2</v>
      </c>
      <c r="AD32" s="115"/>
      <c r="AE32" s="116">
        <f>((IF(AND(F32&gt;5,G32&lt;7),1,0)+IF(AND(H32&gt;5,I32&lt;7),1,0)+IF(AND(J32&gt;5,K32&lt;7),1,0)+IF(AND(R32&gt;5,S32&lt;7),1,0)+IF(AND(T32&gt;5,U32&lt;7),1,0)+IF(AND(V32&gt;5,W32&lt;7),1,0)+IF(AND(X32&gt;5,Y32&lt;7),1,0)+IF(AND(Z32&gt;5,AA32&lt;7),1,0)+IF(AND(AB32&gt;5,AC32&lt;7),1,0))/(COUNTIF(F32,"&gt;=0")+COUNTIF(H32,"&gt;=0")+COUNTIF(J32,"&gt;=0")+COUNTIF(X32,"&gt;=0")+COUNTIF(Z32,"&gt;=0")+COUNTIF(AB32,"&gt;=0")+COUNTIF(R32,"&gt;=0")+COUNTIF(T32,"&gt;=0")+COUNTIF(V32,"&gt;=0")))*100</f>
        <v>28.571428571428569</v>
      </c>
      <c r="AF32" s="94">
        <f>((F32+J32+H32+R32+T32+V32+X32+Z32+AB32)/(F32+G32+H32+I32+J32+K32+R32+S32+T32+U32+V32+W32+X32+Y32+Z32+AA32+AB32+AC32))*100</f>
        <v>43.07692307692308</v>
      </c>
      <c r="AG32" s="121"/>
    </row>
    <row r="33" spans="1:33" s="91" customFormat="1" ht="20.100000000000001" customHeight="1" x14ac:dyDescent="0.25">
      <c r="A33" s="92">
        <v>15</v>
      </c>
      <c r="B33" s="104"/>
      <c r="C33" s="296" t="s">
        <v>54</v>
      </c>
      <c r="D33" s="118"/>
      <c r="E33" s="145" t="s">
        <v>49</v>
      </c>
      <c r="F33" s="126">
        <v>4</v>
      </c>
      <c r="G33" s="127">
        <v>6</v>
      </c>
      <c r="H33" s="128">
        <v>4</v>
      </c>
      <c r="I33" s="127">
        <v>6</v>
      </c>
      <c r="J33" s="128"/>
      <c r="K33" s="129"/>
      <c r="L33" s="126">
        <v>7</v>
      </c>
      <c r="M33" s="127">
        <v>5</v>
      </c>
      <c r="N33" s="128">
        <v>6</v>
      </c>
      <c r="O33" s="127">
        <v>1</v>
      </c>
      <c r="P33" s="130"/>
      <c r="Q33" s="131"/>
      <c r="R33" s="113"/>
      <c r="S33" s="112"/>
      <c r="T33" s="113"/>
      <c r="U33" s="112"/>
      <c r="V33" s="113"/>
      <c r="W33" s="114"/>
      <c r="X33" s="123">
        <v>0</v>
      </c>
      <c r="Y33" s="124">
        <v>6</v>
      </c>
      <c r="Z33" s="123">
        <v>1</v>
      </c>
      <c r="AA33" s="124">
        <v>6</v>
      </c>
      <c r="AB33" s="128"/>
      <c r="AC33" s="129"/>
      <c r="AD33" s="92"/>
      <c r="AE33" s="116">
        <f>((IF(AND(F33&gt;5,G33&lt;7),1,0)+IF(AND(H33&gt;5,I33&lt;7),1,0)+IF(AND(J33&gt;5,K33&lt;7),1,0)+IF(AND(L33&gt;5,M33&lt;7),1,0)+IF(AND(N33&gt;5,O33&lt;7),1,0)+IF(AND(P33&gt;5,Q33&lt;7),1,0)+IF(AND(X33&gt;5,Y33&lt;7),1,0)+IF(AND(Z33&gt;5,AA33&lt;7),1,0)+IF(AND(AB33&gt;5,AC33&lt;7),1,0))/(COUNTIF(F33,"&gt;=0")+COUNTIF(H33,"&gt;=0")+COUNTIF(J33,"&gt;=0")+COUNTIF(X33,"&gt;=0")+COUNTIF(Z33,"&gt;=0")+COUNTIF(AB33,"&gt;=0")+COUNTIF(L33,"&gt;=0")+COUNTIF(N33,"&gt;=0")+COUNTIF(P33,"&gt;=0")))*100</f>
        <v>33.333333333333329</v>
      </c>
      <c r="AF33" s="94">
        <f>((F33+J33+H33+L33+N33+P33+X33+Z33+AB33)/(F33+G33+H33+I33+J33+K33+L33+M33+N33+O33+P33+Q33+X33+Y33+Z33+AA33+AB33+AC33))*100</f>
        <v>42.307692307692307</v>
      </c>
      <c r="AG33" s="121"/>
    </row>
    <row r="34" spans="1:33" s="91" customFormat="1" ht="20.100000000000001" customHeight="1" thickBot="1" x14ac:dyDescent="0.3">
      <c r="A34" s="95">
        <v>16</v>
      </c>
      <c r="B34" s="105"/>
      <c r="C34" s="299" t="s">
        <v>71</v>
      </c>
      <c r="D34" s="119"/>
      <c r="E34" s="142" t="s">
        <v>72</v>
      </c>
      <c r="F34" s="150"/>
      <c r="G34" s="151"/>
      <c r="H34" s="132"/>
      <c r="I34" s="151"/>
      <c r="J34" s="132"/>
      <c r="K34" s="133"/>
      <c r="L34" s="238">
        <v>6</v>
      </c>
      <c r="M34" s="239">
        <v>1</v>
      </c>
      <c r="N34" s="240">
        <v>4</v>
      </c>
      <c r="O34" s="239">
        <v>6</v>
      </c>
      <c r="P34" s="132">
        <v>2</v>
      </c>
      <c r="Q34" s="133">
        <v>10</v>
      </c>
      <c r="R34" s="150">
        <v>6</v>
      </c>
      <c r="S34" s="151">
        <v>0</v>
      </c>
      <c r="T34" s="132">
        <v>6</v>
      </c>
      <c r="U34" s="151">
        <v>1</v>
      </c>
      <c r="V34" s="132"/>
      <c r="W34" s="133"/>
      <c r="X34" s="110"/>
      <c r="Y34" s="109"/>
      <c r="Z34" s="110"/>
      <c r="AA34" s="109"/>
      <c r="AB34" s="110"/>
      <c r="AC34" s="111"/>
      <c r="AD34" s="152"/>
      <c r="AE34" s="154">
        <f>((IF(AND(F34&gt;5,G34&lt;7),1,0)+IF(AND(H34&gt;5,I34&lt;7),1,0)+IF(AND(J34&gt;5,K34&lt;7),1,0)+IF(AND(L34&gt;5,M34&lt;7),1,0)+IF(AND(N34&gt;5,O34&lt;7),1,0)+IF(AND(P34&gt;5,Q34&lt;7),1,0)+IF(AND(R34&gt;5,S34&lt;7),1,0)+IF(AND(T34&gt;5,U34&lt;7),1,0)+IF(AND(V34&gt;5,W34&lt;7),1,0))/(COUNTIF(F34,"&gt;=0")+COUNTIF(H34,"&gt;=0")+COUNTIF(J34,"&gt;=0")+COUNTIF(R34,"&gt;=0")+COUNTIF(T34,"&gt;=0")+COUNTIF(V34,"&gt;=0")++COUNTIF(L34,"&gt;=0")+COUNTIF(N34,"&gt;=0")+COUNTIF(P34,"&gt;=0")))*100</f>
        <v>60</v>
      </c>
      <c r="AF34" s="98">
        <f>((F34+J34+H34+L34+N34+P34+R34+T34+V34)/(F34+G34+H34+I34+J34+K34+L34+M34+N34+O34+P34+Q34+R34+S34+T34+U34+V34+W34))*100</f>
        <v>57.142857142857139</v>
      </c>
      <c r="AG34" s="122"/>
    </row>
    <row r="35" spans="1:33" x14ac:dyDescent="0.25">
      <c r="A35" s="102"/>
      <c r="C35" s="103"/>
      <c r="D35" s="103"/>
    </row>
    <row r="36" spans="1:33" x14ac:dyDescent="0.25">
      <c r="A36" s="262"/>
      <c r="B36" s="263"/>
    </row>
  </sheetData>
  <sheetProtection algorithmName="SHA-512" hashValue="9reKoPR6hd0MuP0/mV+WZ+MLlL58SBUT72eTUSVNIeScShSD4DZkqATCk1KZNb8yPW213qHlGK/J4NN9NBKCqg==" saltValue="4ROKKXSgOXH/tftH405phg==" spinCount="100000" sheet="1" objects="1" scenarios="1"/>
  <mergeCells count="1">
    <mergeCell ref="H7:Q7"/>
  </mergeCells>
  <phoneticPr fontId="36" type="noConversion"/>
  <pageMargins left="0.78740157480314965" right="0.39370078740157483" top="0.39370078740157483" bottom="0.39370078740157483" header="0.51181102362204722" footer="0.51181102362204722"/>
  <pageSetup scale="80" orientation="landscape" horizontalDpi="240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G36"/>
  <sheetViews>
    <sheetView showGridLines="0" topLeftCell="A21" zoomScale="90" zoomScaleNormal="90" workbookViewId="0">
      <selection activeCell="C33" sqref="C33"/>
    </sheetView>
  </sheetViews>
  <sheetFormatPr baseColWidth="10" defaultColWidth="12.5703125" defaultRowHeight="15.75" x14ac:dyDescent="0.25"/>
  <cols>
    <col min="1" max="1" width="5.28515625" style="76" customWidth="1"/>
    <col min="2" max="2" width="5.28515625" style="77" customWidth="1"/>
    <col min="3" max="3" width="39.140625" style="78" customWidth="1"/>
    <col min="4" max="4" width="3" style="78" customWidth="1"/>
    <col min="5" max="5" width="10" style="77" customWidth="1"/>
    <col min="6" max="9" width="1.85546875" style="76" customWidth="1"/>
    <col min="10" max="10" width="2.7109375" style="76" customWidth="1"/>
    <col min="11" max="11" width="2.85546875" style="76" customWidth="1"/>
    <col min="12" max="15" width="1.85546875" style="76" customWidth="1"/>
    <col min="16" max="16" width="2.85546875" style="76" customWidth="1"/>
    <col min="17" max="17" width="3" style="76" customWidth="1"/>
    <col min="18" max="21" width="1.85546875" style="76" customWidth="1"/>
    <col min="22" max="23" width="2.85546875" style="76" customWidth="1"/>
    <col min="24" max="27" width="1.85546875" style="76" customWidth="1"/>
    <col min="28" max="28" width="3" style="76" bestFit="1" customWidth="1"/>
    <col min="29" max="29" width="2.7109375" style="76" customWidth="1"/>
    <col min="30" max="33" width="8.7109375" style="76" customWidth="1"/>
    <col min="34" max="16384" width="12.5703125" style="76"/>
  </cols>
  <sheetData>
    <row r="1" spans="1:33" s="45" customFormat="1" ht="27" customHeight="1" x14ac:dyDescent="0.4">
      <c r="A1" s="43"/>
      <c r="B1" s="44"/>
      <c r="E1" s="137" t="s">
        <v>20</v>
      </c>
      <c r="F1" s="46"/>
      <c r="G1" s="46"/>
      <c r="H1" s="46"/>
      <c r="J1" s="47"/>
      <c r="L1" s="47"/>
      <c r="M1" s="48"/>
      <c r="N1" s="47"/>
      <c r="O1" s="46"/>
      <c r="P1" s="47"/>
      <c r="Q1" s="49"/>
      <c r="R1" s="50"/>
    </row>
    <row r="2" spans="1:33" s="53" customFormat="1" ht="20.100000000000001" customHeight="1" x14ac:dyDescent="0.2">
      <c r="A2" s="51" t="s">
        <v>7</v>
      </c>
      <c r="B2" s="52"/>
      <c r="E2" s="54" t="str">
        <f>Maestra!A10</f>
        <v>2DO RANKING DEPARTAMENTAL 2020</v>
      </c>
      <c r="F2" s="55"/>
      <c r="H2" s="55"/>
      <c r="I2" s="55"/>
      <c r="J2" s="56"/>
      <c r="K2" s="57"/>
      <c r="L2" s="58"/>
      <c r="O2" s="59"/>
      <c r="P2" s="55"/>
      <c r="R2" s="58"/>
    </row>
    <row r="3" spans="1:33" s="62" customFormat="1" ht="20.100000000000001" customHeight="1" x14ac:dyDescent="0.2">
      <c r="A3" s="51" t="s">
        <v>18</v>
      </c>
      <c r="B3" s="60"/>
      <c r="C3" s="51"/>
      <c r="D3" s="51"/>
      <c r="E3" s="60" t="str">
        <f>Maestra!A14</f>
        <v>LIGA SANTANDEREANA DE TENIS</v>
      </c>
      <c r="F3" s="61"/>
      <c r="H3" s="61"/>
      <c r="I3" s="51"/>
      <c r="J3" s="63"/>
      <c r="K3" s="64"/>
      <c r="L3" s="65"/>
      <c r="O3" s="66"/>
      <c r="R3" s="67"/>
    </row>
    <row r="4" spans="1:33" s="73" customFormat="1" ht="20.100000000000001" customHeight="1" x14ac:dyDescent="0.2">
      <c r="A4" s="68" t="s">
        <v>8</v>
      </c>
      <c r="B4" s="69"/>
      <c r="C4" s="70"/>
      <c r="D4" s="70"/>
      <c r="E4" s="71" t="str">
        <f>Maestra!E10</f>
        <v xml:space="preserve">SENCILLOS 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2"/>
      <c r="AF4" s="72"/>
      <c r="AG4" s="69"/>
    </row>
    <row r="5" spans="1:33" s="73" customFormat="1" ht="20.100000000000001" customHeight="1" x14ac:dyDescent="0.2">
      <c r="A5" s="51" t="s">
        <v>11</v>
      </c>
      <c r="B5" s="69"/>
      <c r="C5" s="70"/>
      <c r="D5" s="70"/>
      <c r="E5" s="71" t="str">
        <f>Maestra!E14</f>
        <v>BUCARAMANGA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2"/>
      <c r="AF5" s="72"/>
      <c r="AG5" s="69"/>
    </row>
    <row r="6" spans="1:33" s="73" customFormat="1" ht="20.100000000000001" customHeight="1" x14ac:dyDescent="0.2">
      <c r="A6" s="51" t="s">
        <v>10</v>
      </c>
      <c r="B6" s="69"/>
      <c r="C6" s="70"/>
      <c r="D6" s="70"/>
      <c r="E6" s="71" t="str">
        <f>Maestra!H10</f>
        <v>SEGUNDA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2"/>
      <c r="AF6" s="72"/>
      <c r="AG6" s="69"/>
    </row>
    <row r="7" spans="1:33" s="73" customFormat="1" ht="20.100000000000001" customHeight="1" x14ac:dyDescent="0.2">
      <c r="A7" s="51" t="s">
        <v>9</v>
      </c>
      <c r="B7" s="69"/>
      <c r="C7" s="74" t="str">
        <f>Maestra!H14</f>
        <v>17 OCT - 02 NOV</v>
      </c>
      <c r="D7" s="74"/>
      <c r="E7" s="75"/>
      <c r="F7" s="69"/>
      <c r="G7" s="69"/>
      <c r="H7" s="313" t="s">
        <v>37</v>
      </c>
      <c r="I7" s="313"/>
      <c r="J7" s="313"/>
      <c r="K7" s="313"/>
      <c r="L7" s="313"/>
      <c r="M7" s="313"/>
      <c r="N7" s="313"/>
      <c r="O7" s="313"/>
      <c r="P7" s="313"/>
      <c r="Q7" s="313"/>
      <c r="R7" s="69"/>
      <c r="S7" s="69"/>
      <c r="T7" s="69"/>
      <c r="U7" s="69"/>
      <c r="V7" s="69"/>
      <c r="W7" s="69"/>
      <c r="Y7" s="69"/>
      <c r="Z7" s="69"/>
      <c r="AA7" s="69"/>
      <c r="AB7" s="69"/>
      <c r="AD7" s="71" t="str">
        <f>Maestra!A18</f>
        <v xml:space="preserve">PAOLA A CHINCHILLA </v>
      </c>
      <c r="AE7" s="72"/>
      <c r="AF7" s="72"/>
      <c r="AG7" s="69"/>
    </row>
    <row r="8" spans="1:33" ht="15" customHeight="1" thickBot="1" x14ac:dyDescent="0.3">
      <c r="C8" s="257" t="s">
        <v>55</v>
      </c>
    </row>
    <row r="9" spans="1:33" s="83" customFormat="1" ht="20.100000000000001" customHeight="1" thickBot="1" x14ac:dyDescent="0.25">
      <c r="A9" s="79" t="s">
        <v>21</v>
      </c>
      <c r="B9" s="79" t="s">
        <v>13</v>
      </c>
      <c r="C9" s="294" t="s">
        <v>22</v>
      </c>
      <c r="D9" s="294"/>
      <c r="E9" s="295" t="s">
        <v>12</v>
      </c>
      <c r="F9" s="81"/>
      <c r="G9" s="81"/>
      <c r="H9" s="81"/>
      <c r="I9" s="81">
        <v>1</v>
      </c>
      <c r="J9" s="81"/>
      <c r="K9" s="82"/>
      <c r="L9" s="81"/>
      <c r="M9" s="81"/>
      <c r="N9" s="81"/>
      <c r="O9" s="81">
        <v>2</v>
      </c>
      <c r="P9" s="81"/>
      <c r="Q9" s="82"/>
      <c r="R9" s="81"/>
      <c r="S9" s="81"/>
      <c r="T9" s="81"/>
      <c r="U9" s="81">
        <v>3</v>
      </c>
      <c r="V9" s="81"/>
      <c r="W9" s="82"/>
      <c r="X9" s="81"/>
      <c r="Y9" s="81"/>
      <c r="Z9" s="81"/>
      <c r="AA9" s="81">
        <v>4</v>
      </c>
      <c r="AB9" s="81"/>
      <c r="AC9" s="82"/>
      <c r="AD9" s="82" t="s">
        <v>23</v>
      </c>
      <c r="AE9" s="82" t="s">
        <v>24</v>
      </c>
      <c r="AF9" s="82" t="s">
        <v>25</v>
      </c>
      <c r="AG9" s="82" t="s">
        <v>26</v>
      </c>
    </row>
    <row r="10" spans="1:33" s="91" customFormat="1" ht="20.100000000000001" customHeight="1" thickBot="1" x14ac:dyDescent="0.3">
      <c r="A10" s="84">
        <v>17</v>
      </c>
      <c r="B10" s="291"/>
      <c r="C10" s="146" t="s">
        <v>70</v>
      </c>
      <c r="D10" s="312"/>
      <c r="E10" s="309" t="s">
        <v>46</v>
      </c>
      <c r="F10" s="272"/>
      <c r="G10" s="271"/>
      <c r="H10" s="272"/>
      <c r="I10" s="271"/>
      <c r="J10" s="272"/>
      <c r="K10" s="273"/>
      <c r="L10" s="274"/>
      <c r="M10" s="237"/>
      <c r="N10" s="232"/>
      <c r="O10" s="237"/>
      <c r="P10" s="232"/>
      <c r="Q10" s="233"/>
      <c r="R10" s="274">
        <v>6</v>
      </c>
      <c r="S10" s="237">
        <v>3</v>
      </c>
      <c r="T10" s="232">
        <v>6</v>
      </c>
      <c r="U10" s="237">
        <v>1</v>
      </c>
      <c r="V10" s="232"/>
      <c r="W10" s="233"/>
      <c r="X10" s="274">
        <v>6</v>
      </c>
      <c r="Y10" s="237">
        <v>7</v>
      </c>
      <c r="Z10" s="232">
        <v>4</v>
      </c>
      <c r="AA10" s="237">
        <v>6</v>
      </c>
      <c r="AB10" s="232"/>
      <c r="AC10" s="233"/>
      <c r="AD10" s="266"/>
      <c r="AE10" s="153">
        <f>((IF(AND(R10&gt;5,S10&lt;7),1,0)+IF(AND(T10&gt;5,U10&lt;7),1,0)+IF(AND(V10&gt;5,W10&lt;7),1,0)+IF(AND(L10&gt;5,M10&lt;7),1,0)+IF(AND(N10&gt;5,O10&lt;7),1,0)+IF(AND(P10&gt;5,Q10&lt;7),1,0)+IF(AND(X10&gt;5,Y10&lt;7),1,0)+IF(AND(Z10&gt;5,AA10&lt;7),1,0)+IF(AND(AB10&gt;5,AC10&lt;7),1,0))/(COUNTIF(R10,"&gt;=0")+COUNTIF(T10,"&gt;=0")+COUNTIF(V10,"&gt;=0")+COUNTIF(X10,"&gt;=0")+COUNTIF(Z10,"&gt;=0")+COUNTIF(AB10,"&gt;=0")++COUNTIF(L10,"&gt;=0")+COUNTIF(N10,"&gt;=0")+COUNTIF(P10,"&gt;=0")))*100</f>
        <v>50</v>
      </c>
      <c r="AF10" s="90">
        <f>((L10+N10+P10+R10+T10+V10+X10+Z10+AB10)/(L10+M10+N10+O10+P10+Q10+R10+S10+T10+U10+V10+W10+X10+Y10+Z10+AA10+AB10+AC10))*100</f>
        <v>56.410256410256409</v>
      </c>
      <c r="AG10" s="120"/>
    </row>
    <row r="11" spans="1:33" s="91" customFormat="1" ht="20.100000000000001" customHeight="1" thickBot="1" x14ac:dyDescent="0.3">
      <c r="A11" s="92">
        <v>18</v>
      </c>
      <c r="B11" s="292"/>
      <c r="C11" s="306" t="s">
        <v>79</v>
      </c>
      <c r="D11" s="284"/>
      <c r="E11" s="310" t="s">
        <v>80</v>
      </c>
      <c r="F11" s="232"/>
      <c r="G11" s="237"/>
      <c r="H11" s="232"/>
      <c r="I11" s="237"/>
      <c r="J11" s="232"/>
      <c r="K11" s="233"/>
      <c r="L11" s="275"/>
      <c r="M11" s="276"/>
      <c r="N11" s="277"/>
      <c r="O11" s="276"/>
      <c r="P11" s="277"/>
      <c r="Q11" s="278"/>
      <c r="R11" s="274">
        <v>0</v>
      </c>
      <c r="S11" s="237">
        <v>6</v>
      </c>
      <c r="T11" s="232">
        <v>1</v>
      </c>
      <c r="U11" s="237">
        <v>6</v>
      </c>
      <c r="V11" s="234"/>
      <c r="W11" s="235"/>
      <c r="X11" s="274">
        <v>0</v>
      </c>
      <c r="Y11" s="237">
        <v>6</v>
      </c>
      <c r="Z11" s="232">
        <v>3</v>
      </c>
      <c r="AA11" s="237">
        <v>6</v>
      </c>
      <c r="AB11" s="234"/>
      <c r="AC11" s="235"/>
      <c r="AD11" s="267"/>
      <c r="AE11" s="116">
        <f>((IF(AND(F11&gt;5,G11&lt;7),1,0)+IF(AND(H11&gt;5,I11&lt;7),1,0)+IF(AND(J11&gt;5,K11&lt;7),1,0)+IF(AND(R11&gt;5,S11&lt;7),1,0)+IF(AND(T11&gt;5,U11&lt;7),1,0)+IF(AND(V11&gt;5,W11&lt;7),1,0)+IF(AND(X11&gt;5,Y11&lt;7),1,0)+IF(AND(Z11&gt;5,AA11&lt;7),1,0)+IF(AND(AB11&gt;5,AC11&lt;7),1,0))/(COUNTIF(F11,"&gt;=0")+COUNTIF(H11,"&gt;=0")+COUNTIF(J11,"&gt;=0")+COUNTIF(X11,"&gt;=0")+COUNTIF(Z11,"&gt;=0")+COUNTIF(AB11,"&gt;=0")+COUNTIF(R11,"&gt;=0")+COUNTIF(T11,"&gt;=0")+COUNTIF(V11,"&gt;=0")))*100</f>
        <v>0</v>
      </c>
      <c r="AF11" s="94">
        <f>((F11+J11+H11+R11+T11+V11+X11+Z11+AB11)/(F11+G11+H11+I11+J11+K11+R11+S11+T11+U11+V11+W11+X11+Y11+Z11+AA11+AB11+AC11))*100</f>
        <v>14.285714285714285</v>
      </c>
      <c r="AG11" s="121"/>
    </row>
    <row r="12" spans="1:33" s="91" customFormat="1" ht="20.100000000000001" customHeight="1" thickBot="1" x14ac:dyDescent="0.3">
      <c r="A12" s="92">
        <v>19</v>
      </c>
      <c r="B12" s="292"/>
      <c r="C12" s="306" t="s">
        <v>82</v>
      </c>
      <c r="D12" s="284"/>
      <c r="E12" s="310" t="s">
        <v>83</v>
      </c>
      <c r="F12" s="232">
        <v>3</v>
      </c>
      <c r="G12" s="237">
        <v>6</v>
      </c>
      <c r="H12" s="232">
        <v>1</v>
      </c>
      <c r="I12" s="237">
        <v>6</v>
      </c>
      <c r="J12" s="236"/>
      <c r="K12" s="235"/>
      <c r="L12" s="274">
        <v>6</v>
      </c>
      <c r="M12" s="237">
        <v>0</v>
      </c>
      <c r="N12" s="232">
        <v>6</v>
      </c>
      <c r="O12" s="237">
        <v>1</v>
      </c>
      <c r="P12" s="234"/>
      <c r="Q12" s="235"/>
      <c r="R12" s="286"/>
      <c r="S12" s="287"/>
      <c r="T12" s="288"/>
      <c r="U12" s="287"/>
      <c r="V12" s="288"/>
      <c r="W12" s="289"/>
      <c r="X12" s="274"/>
      <c r="Y12" s="237"/>
      <c r="Z12" s="232"/>
      <c r="AA12" s="237"/>
      <c r="AB12" s="234"/>
      <c r="AC12" s="235"/>
      <c r="AD12" s="268"/>
      <c r="AE12" s="116">
        <f>((IF(AND(F12&gt;5,G12&lt;7),1,0)+IF(AND(H12&gt;5,I12&lt;7),1,0)+IF(AND(J12&gt;5,K12&lt;7),1,0)+IF(AND(L12&gt;5,M12&lt;7),1,0)+IF(AND(N12&gt;5,O12&lt;7),1,0)+IF(AND(P12&gt;5,Q12&lt;7),1,0)+IF(AND(X12&gt;5,Y12&lt;7),1,0)+IF(AND(Z12&gt;5,AA12&lt;7),1,0)+IF(AND(AB12&gt;5,AC12&lt;7),1,0))/(COUNTIF(F12,"&gt;=0")+COUNTIF(H12,"&gt;=0")+COUNTIF(J12,"&gt;=0")+COUNTIF(X12,"&gt;=0")+COUNTIF(Z12,"&gt;=0")+COUNTIF(AB12,"&gt;=0")+COUNTIF(L12,"&gt;=0")+COUNTIF(N12,"&gt;=0")+COUNTIF(P12,"&gt;=0")))*100</f>
        <v>50</v>
      </c>
      <c r="AF12" s="94">
        <f>((F12+J12+H12+L12+N12+P12+X12+Z12+AB12)/(F12+G12+H12+I12+J12+K12+L12+M12+N12+O12+P12+Q12+X12+Y12+Z12+AA12+AB12+AC12))*100</f>
        <v>55.172413793103445</v>
      </c>
      <c r="AG12" s="121"/>
    </row>
    <row r="13" spans="1:33" s="91" customFormat="1" ht="20.100000000000001" customHeight="1" thickBot="1" x14ac:dyDescent="0.3">
      <c r="A13" s="95">
        <v>20</v>
      </c>
      <c r="B13" s="293"/>
      <c r="C13" s="308" t="s">
        <v>86</v>
      </c>
      <c r="D13" s="119"/>
      <c r="E13" s="311" t="s">
        <v>46</v>
      </c>
      <c r="F13" s="247">
        <v>7</v>
      </c>
      <c r="G13" s="246">
        <v>6</v>
      </c>
      <c r="H13" s="247">
        <v>6</v>
      </c>
      <c r="I13" s="246">
        <v>4</v>
      </c>
      <c r="J13" s="247"/>
      <c r="K13" s="248"/>
      <c r="L13" s="252">
        <v>6</v>
      </c>
      <c r="M13" s="253">
        <v>0</v>
      </c>
      <c r="N13" s="254">
        <v>6</v>
      </c>
      <c r="O13" s="253">
        <v>3</v>
      </c>
      <c r="P13" s="281"/>
      <c r="Q13" s="282"/>
      <c r="R13" s="245"/>
      <c r="S13" s="246"/>
      <c r="T13" s="247"/>
      <c r="U13" s="246"/>
      <c r="V13" s="247"/>
      <c r="W13" s="248"/>
      <c r="X13" s="252"/>
      <c r="Y13" s="253"/>
      <c r="Z13" s="254"/>
      <c r="AA13" s="253"/>
      <c r="AB13" s="281"/>
      <c r="AC13" s="282"/>
      <c r="AD13" s="269"/>
      <c r="AE13" s="154">
        <f>((IF(AND(F13&gt;5,G13&lt;7),1,0)+IF(AND(H13&gt;5,I13&lt;7),1,0)+IF(AND(J13&gt;5,K13&lt;7),1,0)+IF(AND(L13&gt;5,M13&lt;7),1,0)+IF(AND(N13&gt;5,O13&lt;7),1,0)+IF(AND(P13&gt;5,Q13&lt;7),1,0)+IF(AND(R13&gt;5,S13&lt;7),1,0)+IF(AND(T13&gt;5,U13&lt;7),1,0)+IF(AND(V13&gt;5,W13&lt;7),1,0))/(COUNTIF(F13,"&gt;=0")+COUNTIF(H13,"&gt;=0")+COUNTIF(J13,"&gt;=0")+COUNTIF(R13,"&gt;=0")+COUNTIF(T13,"&gt;=0")+COUNTIF(V13,"&gt;=0")++COUNTIF(L13,"&gt;=0")+COUNTIF(N13,"&gt;=0")+COUNTIF(P13,"&gt;=0")))*100</f>
        <v>100</v>
      </c>
      <c r="AF13" s="98">
        <f>((F13+J13+H13+L13+N13+P13+R13+T13+V13)/(F13+G13+H13+I13+J13+K13+L13+M13+N13+O13+P13+Q13+R13+S13+T13+U13+V13+W13))*100</f>
        <v>65.789473684210535</v>
      </c>
      <c r="AG13" s="122"/>
    </row>
    <row r="14" spans="1:33" ht="15" customHeight="1" x14ac:dyDescent="0.25">
      <c r="A14" s="99"/>
      <c r="B14" s="99"/>
      <c r="C14" s="147"/>
      <c r="D14" s="100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01"/>
      <c r="AF14" s="101"/>
      <c r="AG14" s="99"/>
    </row>
    <row r="15" spans="1:33" ht="15" customHeight="1" thickBot="1" x14ac:dyDescent="0.3">
      <c r="C15" s="257" t="s">
        <v>56</v>
      </c>
    </row>
    <row r="16" spans="1:33" s="83" customFormat="1" ht="20.100000000000001" customHeight="1" thickBot="1" x14ac:dyDescent="0.25">
      <c r="A16" s="79" t="s">
        <v>21</v>
      </c>
      <c r="B16" s="79" t="s">
        <v>13</v>
      </c>
      <c r="C16" s="304" t="s">
        <v>22</v>
      </c>
      <c r="D16" s="80"/>
      <c r="E16" s="79" t="s">
        <v>12</v>
      </c>
      <c r="F16" s="81"/>
      <c r="G16" s="81"/>
      <c r="H16" s="81"/>
      <c r="I16" s="81">
        <v>1</v>
      </c>
      <c r="J16" s="81"/>
      <c r="K16" s="82"/>
      <c r="L16" s="81"/>
      <c r="M16" s="81"/>
      <c r="N16" s="81"/>
      <c r="O16" s="81">
        <v>2</v>
      </c>
      <c r="P16" s="81"/>
      <c r="Q16" s="82"/>
      <c r="R16" s="81"/>
      <c r="S16" s="81"/>
      <c r="T16" s="81"/>
      <c r="U16" s="81">
        <v>3</v>
      </c>
      <c r="V16" s="81"/>
      <c r="W16" s="82"/>
      <c r="X16" s="81"/>
      <c r="Y16" s="81"/>
      <c r="Z16" s="81"/>
      <c r="AA16" s="81">
        <v>4</v>
      </c>
      <c r="AB16" s="81"/>
      <c r="AC16" s="82"/>
      <c r="AD16" s="82" t="s">
        <v>23</v>
      </c>
      <c r="AE16" s="82" t="s">
        <v>24</v>
      </c>
      <c r="AF16" s="82" t="s">
        <v>25</v>
      </c>
      <c r="AG16" s="82" t="s">
        <v>26</v>
      </c>
    </row>
    <row r="17" spans="1:33" s="91" customFormat="1" ht="20.100000000000001" customHeight="1" thickBot="1" x14ac:dyDescent="0.3">
      <c r="A17" s="84">
        <v>21</v>
      </c>
      <c r="B17" s="291"/>
      <c r="C17" s="146" t="s">
        <v>77</v>
      </c>
      <c r="D17" s="301"/>
      <c r="E17" s="85" t="s">
        <v>78</v>
      </c>
      <c r="F17" s="86"/>
      <c r="G17" s="87"/>
      <c r="H17" s="88"/>
      <c r="I17" s="87"/>
      <c r="J17" s="88"/>
      <c r="K17" s="89"/>
      <c r="L17" s="232"/>
      <c r="M17" s="237"/>
      <c r="N17" s="232"/>
      <c r="O17" s="237"/>
      <c r="P17" s="232"/>
      <c r="Q17" s="125"/>
      <c r="R17" s="232">
        <v>6</v>
      </c>
      <c r="S17" s="237">
        <v>2</v>
      </c>
      <c r="T17" s="232">
        <v>6</v>
      </c>
      <c r="U17" s="237">
        <v>4</v>
      </c>
      <c r="V17" s="232"/>
      <c r="W17" s="233"/>
      <c r="X17" s="123">
        <v>3</v>
      </c>
      <c r="Y17" s="124">
        <v>6</v>
      </c>
      <c r="Z17" s="123">
        <v>4</v>
      </c>
      <c r="AA17" s="124">
        <v>6</v>
      </c>
      <c r="AB17" s="123"/>
      <c r="AC17" s="125"/>
      <c r="AD17" s="115"/>
      <c r="AE17" s="116">
        <f>((IF(AND(R17&gt;5,S17&lt;7),1,0)+IF(AND(T17&gt;5,U17&lt;7),1,0)+IF(AND(V17&gt;5,W17&lt;7),1,0)+IF(AND(L17&gt;5,M17&lt;7),1,0)+IF(AND(N17&gt;5,O17&lt;7),1,0)+IF(AND(P17&gt;5,Q17&lt;7),1,0)+IF(AND(X17&gt;5,Y17&lt;7),1,0)+IF(AND(Z17&gt;5,AA17&lt;7),1,0)+IF(AND(AB17&gt;5,AC17&lt;7),1,0))/(COUNTIF(R17,"&gt;=0")+COUNTIF(T17,"&gt;=0")+COUNTIF(V17,"&gt;=0")+COUNTIF(X17,"&gt;=0")+COUNTIF(Z17,"&gt;=0")+COUNTIF(AB17,"&gt;=0")++COUNTIF(L17,"&gt;=0")+COUNTIF(N17,"&gt;=0")+COUNTIF(P17,"&gt;=0")))*100</f>
        <v>50</v>
      </c>
      <c r="AF17" s="90">
        <f>((L17+N17+P17+R17+T17+V17+X17+Z17+AB17)/(L17+M17+N17+O17+P17+Q17+R17+S17+T17+U17+V17+W17+X17+Y17+Z17+AA17+AB17+AC17))*100</f>
        <v>51.351351351351347</v>
      </c>
      <c r="AG17" s="120"/>
    </row>
    <row r="18" spans="1:33" s="91" customFormat="1" ht="20.100000000000001" customHeight="1" thickBot="1" x14ac:dyDescent="0.3">
      <c r="A18" s="92">
        <v>22</v>
      </c>
      <c r="B18" s="292"/>
      <c r="C18" s="305" t="s">
        <v>81</v>
      </c>
      <c r="D18" s="302"/>
      <c r="E18" s="93" t="s">
        <v>48</v>
      </c>
      <c r="F18" s="243"/>
      <c r="G18" s="244"/>
      <c r="H18" s="236"/>
      <c r="I18" s="244"/>
      <c r="J18" s="128"/>
      <c r="K18" s="129"/>
      <c r="L18" s="107"/>
      <c r="M18" s="106"/>
      <c r="N18" s="107"/>
      <c r="O18" s="106"/>
      <c r="P18" s="107"/>
      <c r="Q18" s="108"/>
      <c r="R18" s="232"/>
      <c r="S18" s="237"/>
      <c r="T18" s="232"/>
      <c r="U18" s="237"/>
      <c r="V18" s="234"/>
      <c r="W18" s="235"/>
      <c r="X18" s="123"/>
      <c r="Y18" s="124"/>
      <c r="Z18" s="123"/>
      <c r="AA18" s="124"/>
      <c r="AB18" s="134"/>
      <c r="AC18" s="135"/>
      <c r="AD18" s="115"/>
      <c r="AE18" s="116" t="e">
        <f>((IF(AND(F18&gt;5,G18&lt;7),1,0)+IF(AND(H18&gt;5,I18&lt;7),1,0)+IF(AND(J18&gt;5,K18&lt;7),1,0)+IF(AND(R18&gt;5,S18&lt;7),1,0)+IF(AND(T18&gt;5,U18&lt;7),1,0)+IF(AND(V18&gt;5,W18&lt;7),1,0)+IF(AND(X18&gt;5,Y18&lt;7),1,0)+IF(AND(Z18&gt;5,AA18&lt;7),1,0)+IF(AND(AB18&gt;5,AC18&lt;7),1,0))/(COUNTIF(F18,"&gt;=0")+COUNTIF(H18,"&gt;=0")+COUNTIF(J18,"&gt;=0")+COUNTIF(X18,"&gt;=0")+COUNTIF(Z18,"&gt;=0")+COUNTIF(AB18,"&gt;=0")+COUNTIF(R18,"&gt;=0")+COUNTIF(T18,"&gt;=0")+COUNTIF(V18,"&gt;=0")))*100</f>
        <v>#DIV/0!</v>
      </c>
      <c r="AF18" s="94" t="e">
        <f>((F18+J18+H18+R18+T18+V18+X18+Z18+AB18)/(F18+G18+H18+I18+J18+K18+R18+S18+T18+U18+V18+W18+X18+Y18+Z18+AA18+AB18+AC18))*100</f>
        <v>#DIV/0!</v>
      </c>
      <c r="AG18" s="121"/>
    </row>
    <row r="19" spans="1:33" s="91" customFormat="1" ht="20.100000000000001" customHeight="1" thickBot="1" x14ac:dyDescent="0.3">
      <c r="A19" s="92">
        <v>23</v>
      </c>
      <c r="B19" s="300"/>
      <c r="C19" s="306" t="s">
        <v>68</v>
      </c>
      <c r="D19" s="302"/>
      <c r="E19" s="93" t="s">
        <v>46</v>
      </c>
      <c r="F19" s="243">
        <v>2</v>
      </c>
      <c r="G19" s="244">
        <v>6</v>
      </c>
      <c r="H19" s="236">
        <v>4</v>
      </c>
      <c r="I19" s="244">
        <v>6</v>
      </c>
      <c r="J19" s="128"/>
      <c r="K19" s="129"/>
      <c r="L19" s="243"/>
      <c r="M19" s="244"/>
      <c r="N19" s="236"/>
      <c r="O19" s="244"/>
      <c r="P19" s="234"/>
      <c r="Q19" s="235"/>
      <c r="R19" s="113"/>
      <c r="S19" s="112"/>
      <c r="T19" s="113"/>
      <c r="U19" s="112"/>
      <c r="V19" s="113"/>
      <c r="W19" s="114"/>
      <c r="X19" s="232"/>
      <c r="Y19" s="237"/>
      <c r="Z19" s="232"/>
      <c r="AA19" s="237"/>
      <c r="AB19" s="236"/>
      <c r="AC19" s="129"/>
      <c r="AD19" s="92"/>
      <c r="AE19" s="116">
        <f>((IF(AND(F19&gt;5,G19&lt;7),1,0)+IF(AND(H19&gt;5,I19&lt;7),1,0)+IF(AND(J19&gt;5,K19&lt;7),1,0)+IF(AND(L19&gt;5,M19&lt;7),1,0)+IF(AND(N19&gt;5,O19&lt;7),1,0)+IF(AND(P19&gt;5,Q19&lt;7),1,0)+IF(AND(X19&gt;5,Y19&lt;7),1,0)+IF(AND(Z19&gt;5,AA19&lt;7),1,0)+IF(AND(AB19&gt;5,AC19&lt;7),1,0))/(COUNTIF(F19,"&gt;=0")+COUNTIF(H19,"&gt;=0")+COUNTIF(J19,"&gt;=0")+COUNTIF(X19,"&gt;=0")+COUNTIF(Z19,"&gt;=0")+COUNTIF(AB19,"&gt;=0")+COUNTIF(L19,"&gt;=0")+COUNTIF(N19,"&gt;=0")+COUNTIF(P19,"&gt;=0")))*100</f>
        <v>0</v>
      </c>
      <c r="AF19" s="94">
        <f>((F19+J19+H19+L19+N19+P19+X19+Z19+AB19)/(F19+G19+H19+I19+J19+K19+L19+M19+N19+O19+P19+Q19+X19+Y19+Z19+AA19+AB19+AC19))*100</f>
        <v>33.333333333333329</v>
      </c>
      <c r="AG19" s="121"/>
    </row>
    <row r="20" spans="1:33" s="91" customFormat="1" ht="20.100000000000001" customHeight="1" thickBot="1" x14ac:dyDescent="0.3">
      <c r="A20" s="95">
        <v>24</v>
      </c>
      <c r="B20" s="293"/>
      <c r="C20" s="307" t="s">
        <v>84</v>
      </c>
      <c r="D20" s="303"/>
      <c r="E20" s="142" t="s">
        <v>83</v>
      </c>
      <c r="F20" s="150">
        <v>6</v>
      </c>
      <c r="G20" s="151">
        <v>3</v>
      </c>
      <c r="H20" s="132">
        <v>6</v>
      </c>
      <c r="I20" s="151">
        <v>4</v>
      </c>
      <c r="J20" s="132"/>
      <c r="K20" s="133"/>
      <c r="L20" s="245"/>
      <c r="M20" s="246"/>
      <c r="N20" s="247"/>
      <c r="O20" s="246"/>
      <c r="P20" s="247"/>
      <c r="Q20" s="248"/>
      <c r="R20" s="254"/>
      <c r="S20" s="253"/>
      <c r="T20" s="254"/>
      <c r="U20" s="253"/>
      <c r="V20" s="132"/>
      <c r="W20" s="133"/>
      <c r="X20" s="110"/>
      <c r="Y20" s="109"/>
      <c r="Z20" s="110"/>
      <c r="AA20" s="109"/>
      <c r="AB20" s="110"/>
      <c r="AC20" s="111"/>
      <c r="AD20" s="115"/>
      <c r="AE20" s="116">
        <f>((IF(AND(F20&gt;5,G20&lt;7),1,0)+IF(AND(H20&gt;5,I20&lt;7),1,0)+IF(AND(J20&gt;5,K20&lt;7),1,0)+IF(AND(L20&gt;5,M20&lt;7),1,0)+IF(AND(N20&gt;5,O20&lt;7),1,0)+IF(AND(P20&gt;5,Q20&lt;7),1,0)+IF(AND(R20&gt;5,S20&lt;7),1,0)+IF(AND(T20&gt;5,U20&lt;7),1,0)+IF(AND(V20&gt;5,W20&lt;7),1,0))/(COUNTIF(F20,"&gt;=0")+COUNTIF(H20,"&gt;=0")+COUNTIF(J20,"&gt;=0")+COUNTIF(R20,"&gt;=0")+COUNTIF(T20,"&gt;=0")+COUNTIF(V20,"&gt;=0")++COUNTIF(L20,"&gt;=0")+COUNTIF(N20,"&gt;=0")+COUNTIF(P20,"&gt;=0")))*100</f>
        <v>100</v>
      </c>
      <c r="AF20" s="98">
        <f>((F20+J20+H20+L20+N20+P20+R20+T20+V20)/(F20+G20+H20+I20+J20+K20+L20+M20+N20+O20+P20+Q20+R20+S20+T20+U20+V20+W20))*100</f>
        <v>63.157894736842103</v>
      </c>
      <c r="AG20" s="122"/>
    </row>
    <row r="21" spans="1:33" ht="15" customHeight="1" x14ac:dyDescent="0.25">
      <c r="A21" s="99"/>
      <c r="B21" s="99"/>
      <c r="C21" s="147"/>
      <c r="D21" s="100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1"/>
      <c r="AF21" s="101"/>
      <c r="AG21" s="99"/>
    </row>
    <row r="22" spans="1:33" ht="15" customHeight="1" thickBot="1" x14ac:dyDescent="0.3">
      <c r="C22" s="257" t="s">
        <v>57</v>
      </c>
    </row>
    <row r="23" spans="1:33" s="83" customFormat="1" ht="20.100000000000001" customHeight="1" thickBot="1" x14ac:dyDescent="0.25">
      <c r="A23" s="79" t="s">
        <v>21</v>
      </c>
      <c r="B23" s="79" t="s">
        <v>13</v>
      </c>
      <c r="C23" s="148" t="s">
        <v>22</v>
      </c>
      <c r="D23" s="80"/>
      <c r="E23" s="79" t="s">
        <v>12</v>
      </c>
      <c r="F23" s="81"/>
      <c r="G23" s="81"/>
      <c r="H23" s="81"/>
      <c r="I23" s="81">
        <v>1</v>
      </c>
      <c r="J23" s="81"/>
      <c r="K23" s="82"/>
      <c r="L23" s="81"/>
      <c r="M23" s="81"/>
      <c r="N23" s="81"/>
      <c r="O23" s="81">
        <v>2</v>
      </c>
      <c r="P23" s="81"/>
      <c r="Q23" s="82"/>
      <c r="R23" s="81"/>
      <c r="S23" s="81"/>
      <c r="T23" s="81"/>
      <c r="U23" s="81">
        <v>3</v>
      </c>
      <c r="V23" s="81"/>
      <c r="W23" s="82"/>
      <c r="X23" s="81"/>
      <c r="Y23" s="81"/>
      <c r="Z23" s="81"/>
      <c r="AA23" s="81">
        <v>4</v>
      </c>
      <c r="AB23" s="81"/>
      <c r="AC23" s="82"/>
      <c r="AD23" s="82" t="s">
        <v>23</v>
      </c>
      <c r="AE23" s="82" t="s">
        <v>24</v>
      </c>
      <c r="AF23" s="82" t="s">
        <v>25</v>
      </c>
      <c r="AG23" s="82" t="s">
        <v>26</v>
      </c>
    </row>
    <row r="24" spans="1:33" s="91" customFormat="1" ht="20.100000000000001" customHeight="1" thickBot="1" x14ac:dyDescent="0.3">
      <c r="A24" s="84">
        <v>25</v>
      </c>
      <c r="B24" s="85"/>
      <c r="C24" s="146" t="s">
        <v>87</v>
      </c>
      <c r="D24" s="117"/>
      <c r="E24" s="85" t="s">
        <v>46</v>
      </c>
      <c r="F24" s="86"/>
      <c r="G24" s="87"/>
      <c r="H24" s="88"/>
      <c r="I24" s="87"/>
      <c r="J24" s="88"/>
      <c r="K24" s="89"/>
      <c r="L24" s="149"/>
      <c r="M24" s="124"/>
      <c r="N24" s="123"/>
      <c r="O24" s="124"/>
      <c r="P24" s="123"/>
      <c r="Q24" s="125"/>
      <c r="R24" s="123"/>
      <c r="S24" s="124"/>
      <c r="T24" s="123"/>
      <c r="U24" s="124"/>
      <c r="V24" s="123"/>
      <c r="W24" s="125"/>
      <c r="X24" s="123">
        <v>3</v>
      </c>
      <c r="Y24" s="124">
        <v>6</v>
      </c>
      <c r="Z24" s="123">
        <v>2</v>
      </c>
      <c r="AA24" s="124">
        <v>6</v>
      </c>
      <c r="AB24" s="123"/>
      <c r="AC24" s="125"/>
      <c r="AD24" s="84"/>
      <c r="AE24" s="153">
        <f>((IF(AND(R24&gt;5,S24&lt;7),1,0)+IF(AND(T24&gt;5,U24&lt;7),1,0)+IF(AND(V24&gt;5,W24&lt;7),1,0)+IF(AND(L24&gt;5,M24&lt;7),1,0)+IF(AND(N24&gt;5,O24&lt;7),1,0)+IF(AND(P24&gt;5,Q24&lt;7),1,0)+IF(AND(X24&gt;5,Y24&lt;7),1,0)+IF(AND(Z24&gt;5,AA24&lt;7),1,0)+IF(AND(AB24&gt;5,AC24&lt;7),1,0))/(COUNTIF(R24,"&gt;=0")+COUNTIF(T24,"&gt;=0")+COUNTIF(V24,"&gt;=0")+COUNTIF(X24,"&gt;=0")+COUNTIF(Z24,"&gt;=0")+COUNTIF(AB24,"&gt;=0")++COUNTIF(L24,"&gt;=0")+COUNTIF(N24,"&gt;=0")+COUNTIF(P24,"&gt;=0")))*100</f>
        <v>0</v>
      </c>
      <c r="AF24" s="90">
        <f>((L24+N24+P24+R24+T24+V24+X24+Z24+AB24)/(L24+M24+N24+O24+P24+Q24+R24+S24+T24+U24+V24+W24+X24+Y24+Z24+AA24+AB24+AC24))*100</f>
        <v>29.411764705882355</v>
      </c>
      <c r="AG24" s="120"/>
    </row>
    <row r="25" spans="1:33" s="91" customFormat="1" ht="20.100000000000001" customHeight="1" thickBot="1" x14ac:dyDescent="0.3">
      <c r="A25" s="92">
        <v>26</v>
      </c>
      <c r="B25" s="93"/>
      <c r="C25" s="144" t="s">
        <v>88</v>
      </c>
      <c r="D25" s="118"/>
      <c r="E25" s="93" t="s">
        <v>46</v>
      </c>
      <c r="F25" s="149"/>
      <c r="G25" s="124"/>
      <c r="H25" s="123"/>
      <c r="I25" s="124"/>
      <c r="J25" s="123"/>
      <c r="K25" s="125"/>
      <c r="L25" s="107"/>
      <c r="M25" s="106"/>
      <c r="N25" s="107"/>
      <c r="O25" s="106"/>
      <c r="P25" s="107"/>
      <c r="Q25" s="108"/>
      <c r="R25" s="123">
        <v>6</v>
      </c>
      <c r="S25" s="124">
        <v>7</v>
      </c>
      <c r="T25" s="123">
        <v>5</v>
      </c>
      <c r="U25" s="124">
        <v>7</v>
      </c>
      <c r="V25" s="130"/>
      <c r="W25" s="131"/>
      <c r="X25" s="123"/>
      <c r="Y25" s="124"/>
      <c r="Z25" s="123"/>
      <c r="AA25" s="124"/>
      <c r="AB25" s="128"/>
      <c r="AC25" s="129"/>
      <c r="AD25" s="115"/>
      <c r="AE25" s="116">
        <f>((IF(AND(F25&gt;5,G25&lt;7),1,0)+IF(AND(H25&gt;5,I25&lt;7),1,0)+IF(AND(J25&gt;5,K25&lt;7),1,0)+IF(AND(R25&gt;5,S25&lt;7),1,0)+IF(AND(T25&gt;5,U25&lt;7),1,0)+IF(AND(V25&gt;5,W25&lt;7),1,0)+IF(AND(X25&gt;5,Y25&lt;7),1,0)+IF(AND(Z25&gt;5,AA25&lt;7),1,0)+IF(AND(AB25&gt;5,AC25&lt;7),1,0))/(COUNTIF(F25,"&gt;=0")+COUNTIF(H25,"&gt;=0")+COUNTIF(J25,"&gt;=0")+COUNTIF(X25,"&gt;=0")+COUNTIF(Z25,"&gt;=0")+COUNTIF(AB25,"&gt;=0")+COUNTIF(R25,"&gt;=0")+COUNTIF(T25,"&gt;=0")+COUNTIF(V25,"&gt;=0")))*100</f>
        <v>0</v>
      </c>
      <c r="AF25" s="94">
        <f>((F25+J25+H25+R25+T25+V25+X25+Z25+AB25)/(F25+G25+H25+I25+J25+K25+R25+S25+T25+U25+V25+W25+X25+Y25+Z25+AA25+AB25+AC25))*100</f>
        <v>44</v>
      </c>
      <c r="AG25" s="121"/>
    </row>
    <row r="26" spans="1:33" s="91" customFormat="1" ht="20.100000000000001" customHeight="1" thickBot="1" x14ac:dyDescent="0.3">
      <c r="A26" s="92">
        <v>27</v>
      </c>
      <c r="B26" s="104"/>
      <c r="C26" s="144" t="s">
        <v>89</v>
      </c>
      <c r="D26" s="118"/>
      <c r="E26" s="93" t="s">
        <v>83</v>
      </c>
      <c r="F26" s="126"/>
      <c r="G26" s="127"/>
      <c r="H26" s="128"/>
      <c r="I26" s="127"/>
      <c r="J26" s="128"/>
      <c r="K26" s="129"/>
      <c r="L26" s="126">
        <v>7</v>
      </c>
      <c r="M26" s="127">
        <v>6</v>
      </c>
      <c r="N26" s="128">
        <v>7</v>
      </c>
      <c r="O26" s="127">
        <v>5</v>
      </c>
      <c r="P26" s="130"/>
      <c r="Q26" s="131"/>
      <c r="R26" s="113"/>
      <c r="S26" s="112"/>
      <c r="T26" s="113"/>
      <c r="U26" s="112"/>
      <c r="V26" s="113"/>
      <c r="W26" s="114"/>
      <c r="X26" s="123">
        <v>6</v>
      </c>
      <c r="Y26" s="124">
        <v>2</v>
      </c>
      <c r="Z26" s="123">
        <v>5</v>
      </c>
      <c r="AA26" s="124">
        <v>7</v>
      </c>
      <c r="AB26" s="128">
        <v>10</v>
      </c>
      <c r="AC26" s="129">
        <v>12</v>
      </c>
      <c r="AD26" s="92"/>
      <c r="AE26" s="116">
        <f>((IF(AND(F26&gt;5,G26&lt;7),1,0)+IF(AND(H26&gt;5,I26&lt;7),1,0)+IF(AND(J26&gt;5,K26&lt;7),1,0)+IF(AND(L26&gt;5,M26&lt;7),1,0)+IF(AND(N26&gt;5,O26&lt;7),1,0)+IF(AND(P26&gt;5,Q26&lt;7),1,0)+IF(AND(X26&gt;5,Y26&lt;7),1,0)+IF(AND(Z26&gt;5,AA26&lt;7),1,0)+IF(AND(AB26&gt;5,AC26&lt;7),1,0))/(COUNTIF(F26,"&gt;=0")+COUNTIF(H26,"&gt;=0")+COUNTIF(J26,"&gt;=0")+COUNTIF(X26,"&gt;=0")+COUNTIF(Z26,"&gt;=0")+COUNTIF(AB26,"&gt;=0")+COUNTIF(L26,"&gt;=0")+COUNTIF(N26,"&gt;=0")+COUNTIF(P26,"&gt;=0")))*100</f>
        <v>60</v>
      </c>
      <c r="AF26" s="94">
        <f>((F26+J26+H26+L26+N26+P26+X26+Z26+AB26)/(F26+G26+H26+I26+J26+K26+L26+M26+N26+O26+P26+Q26+X26+Y26+Z26+AA26+AB26+AC26))*100</f>
        <v>52.238805970149251</v>
      </c>
      <c r="AG26" s="121"/>
    </row>
    <row r="27" spans="1:33" s="91" customFormat="1" ht="20.100000000000001" customHeight="1" thickBot="1" x14ac:dyDescent="0.3">
      <c r="A27" s="95">
        <v>28</v>
      </c>
      <c r="B27" s="256"/>
      <c r="C27" s="143" t="s">
        <v>90</v>
      </c>
      <c r="D27" s="119"/>
      <c r="E27" s="142" t="s">
        <v>46</v>
      </c>
      <c r="F27" s="252">
        <v>6</v>
      </c>
      <c r="G27" s="253">
        <v>3</v>
      </c>
      <c r="H27" s="254">
        <v>6</v>
      </c>
      <c r="I27" s="253">
        <v>2</v>
      </c>
      <c r="J27" s="254"/>
      <c r="K27" s="255"/>
      <c r="L27" s="150"/>
      <c r="M27" s="151"/>
      <c r="N27" s="132"/>
      <c r="O27" s="151"/>
      <c r="P27" s="132"/>
      <c r="Q27" s="133"/>
      <c r="R27" s="150">
        <v>2</v>
      </c>
      <c r="S27" s="151">
        <v>6</v>
      </c>
      <c r="T27" s="132">
        <v>7</v>
      </c>
      <c r="U27" s="151">
        <v>5</v>
      </c>
      <c r="V27" s="132">
        <v>12</v>
      </c>
      <c r="W27" s="133">
        <v>10</v>
      </c>
      <c r="X27" s="110"/>
      <c r="Y27" s="109"/>
      <c r="Z27" s="110"/>
      <c r="AA27" s="109"/>
      <c r="AB27" s="96"/>
      <c r="AC27" s="97"/>
      <c r="AD27" s="152"/>
      <c r="AE27" s="154">
        <f>((IF(AND(F27&gt;5,G27&lt;7),1,0)+IF(AND(H27&gt;5,I27&lt;7),1,0)+IF(AND(J27&gt;5,K27&lt;7),1,0)+IF(AND(L27&gt;5,M27&lt;7),1,0)+IF(AND(N27&gt;5,O27&lt;7),1,0)+IF(AND(P27&gt;5,Q27&lt;7),1,0)+IF(AND(R27&gt;5,S27&lt;7),1,0)+IF(AND(T27&gt;5,U27&lt;7),1,0)+IF(AND(V27&gt;5,W27&lt;7),1,0))/(COUNTIF(F27,"&gt;=0")+COUNTIF(H27,"&gt;=0")+COUNTIF(J27,"&gt;=0")+COUNTIF(R27,"&gt;=0")+COUNTIF(T27,"&gt;=0")+COUNTIF(V27,"&gt;=0")++COUNTIF(L27,"&gt;=0")+COUNTIF(N27,"&gt;=0")+COUNTIF(P27,"&gt;=0")))*100</f>
        <v>60</v>
      </c>
      <c r="AF27" s="98">
        <f>((F27+J27+H27+L27+N27+P27+R27+T27+V27)/(F27+G27+H27+I27+J27+K27+L27+M27+N27+O27+P27+Q27+R27+S27+T27+U27+V27+W27))*100</f>
        <v>55.932203389830505</v>
      </c>
      <c r="AG27" s="122"/>
    </row>
    <row r="28" spans="1:33" ht="15" customHeight="1" x14ac:dyDescent="0.25">
      <c r="A28" s="99"/>
      <c r="B28" s="99"/>
      <c r="C28" s="147"/>
      <c r="D28" s="100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101"/>
      <c r="AF28" s="101"/>
      <c r="AG28" s="99"/>
    </row>
    <row r="29" spans="1:33" ht="15" customHeight="1" thickBot="1" x14ac:dyDescent="0.3">
      <c r="C29" s="257" t="s">
        <v>58</v>
      </c>
    </row>
    <row r="30" spans="1:33" s="83" customFormat="1" ht="20.100000000000001" customHeight="1" thickBot="1" x14ac:dyDescent="0.25">
      <c r="A30" s="79" t="s">
        <v>21</v>
      </c>
      <c r="B30" s="79" t="s">
        <v>13</v>
      </c>
      <c r="C30" s="148" t="s">
        <v>22</v>
      </c>
      <c r="D30" s="80"/>
      <c r="E30" s="79" t="s">
        <v>12</v>
      </c>
      <c r="F30" s="81"/>
      <c r="G30" s="81"/>
      <c r="H30" s="81"/>
      <c r="I30" s="81">
        <v>1</v>
      </c>
      <c r="J30" s="81"/>
      <c r="K30" s="82"/>
      <c r="L30" s="81"/>
      <c r="M30" s="81"/>
      <c r="N30" s="81"/>
      <c r="O30" s="81">
        <v>2</v>
      </c>
      <c r="P30" s="81"/>
      <c r="Q30" s="82"/>
      <c r="R30" s="81"/>
      <c r="S30" s="81"/>
      <c r="T30" s="81"/>
      <c r="U30" s="81">
        <v>3</v>
      </c>
      <c r="V30" s="81"/>
      <c r="W30" s="82"/>
      <c r="X30" s="81"/>
      <c r="Y30" s="81"/>
      <c r="Z30" s="81"/>
      <c r="AA30" s="81">
        <v>4</v>
      </c>
      <c r="AB30" s="81"/>
      <c r="AC30" s="82"/>
      <c r="AD30" s="82" t="s">
        <v>23</v>
      </c>
      <c r="AE30" s="82" t="s">
        <v>24</v>
      </c>
      <c r="AF30" s="82" t="s">
        <v>25</v>
      </c>
      <c r="AG30" s="82" t="s">
        <v>26</v>
      </c>
    </row>
    <row r="31" spans="1:33" s="91" customFormat="1" ht="20.100000000000001" customHeight="1" thickBot="1" x14ac:dyDescent="0.3">
      <c r="A31" s="84">
        <v>29</v>
      </c>
      <c r="B31" s="85"/>
      <c r="C31" s="146"/>
      <c r="D31" s="117"/>
      <c r="E31" s="85"/>
      <c r="F31" s="86"/>
      <c r="G31" s="87"/>
      <c r="H31" s="88"/>
      <c r="I31" s="87"/>
      <c r="J31" s="88"/>
      <c r="K31" s="89"/>
      <c r="L31" s="123"/>
      <c r="M31" s="124"/>
      <c r="N31" s="123"/>
      <c r="O31" s="124"/>
      <c r="P31" s="123"/>
      <c r="Q31" s="125"/>
      <c r="R31" s="123"/>
      <c r="S31" s="124"/>
      <c r="T31" s="123"/>
      <c r="U31" s="124"/>
      <c r="V31" s="123"/>
      <c r="W31" s="125"/>
      <c r="X31" s="123"/>
      <c r="Y31" s="124"/>
      <c r="Z31" s="123"/>
      <c r="AA31" s="124"/>
      <c r="AB31" s="123"/>
      <c r="AC31" s="125"/>
      <c r="AD31" s="84"/>
      <c r="AE31" s="153" t="e">
        <f>((IF(AND(R31&gt;5,S31&lt;7),1,0)+IF(AND(T31&gt;5,U31&lt;7),1,0)+IF(AND(V31&gt;5,W31&lt;7),1,0)+IF(AND(L31&gt;5,M31&lt;7),1,0)+IF(AND(N31&gt;5,O31&lt;7),1,0)+IF(AND(P31&gt;5,Q31&lt;7),1,0)+IF(AND(X31&gt;5,Y31&lt;7),1,0)+IF(AND(Z31&gt;5,AA31&lt;7),1,0)+IF(AND(AB31&gt;5,AC31&lt;7),1,0))/(COUNTIF(R31,"&gt;=0")+COUNTIF(T31,"&gt;=0")+COUNTIF(V31,"&gt;=0")+COUNTIF(X31,"&gt;=0")+COUNTIF(Z31,"&gt;=0")+COUNTIF(AB31,"&gt;=0")++COUNTIF(L31,"&gt;=0")+COUNTIF(N31,"&gt;=0")+COUNTIF(P31,"&gt;=0")))*100</f>
        <v>#DIV/0!</v>
      </c>
      <c r="AF31" s="90" t="e">
        <f>((L31+N31+P31+R31+T31+V31+X31+Z31+AB31)/(L31+M31+N31+O31+P31+Q31+R31+S31+T31+U31+V31+W31+X31+Y31+Z31+AA31+AB31+AC31))*100</f>
        <v>#DIV/0!</v>
      </c>
      <c r="AG31" s="120"/>
    </row>
    <row r="32" spans="1:33" s="91" customFormat="1" ht="20.100000000000001" customHeight="1" thickBot="1" x14ac:dyDescent="0.3">
      <c r="A32" s="92">
        <v>30</v>
      </c>
      <c r="B32" s="93"/>
      <c r="C32" s="144"/>
      <c r="D32" s="118"/>
      <c r="E32" s="145"/>
      <c r="F32" s="126"/>
      <c r="G32" s="127"/>
      <c r="H32" s="128"/>
      <c r="I32" s="127"/>
      <c r="J32" s="128"/>
      <c r="K32" s="129"/>
      <c r="L32" s="107"/>
      <c r="M32" s="106"/>
      <c r="N32" s="107"/>
      <c r="O32" s="106"/>
      <c r="P32" s="107"/>
      <c r="Q32" s="108"/>
      <c r="R32" s="123"/>
      <c r="S32" s="124"/>
      <c r="T32" s="123"/>
      <c r="U32" s="124"/>
      <c r="V32" s="130"/>
      <c r="W32" s="131"/>
      <c r="X32" s="241"/>
      <c r="Y32" s="242"/>
      <c r="Z32" s="241"/>
      <c r="AA32" s="242"/>
      <c r="AB32" s="128"/>
      <c r="AC32" s="129"/>
      <c r="AD32" s="115"/>
      <c r="AE32" s="116" t="e">
        <f>((IF(AND(F32&gt;5,G32&lt;7),1,0)+IF(AND(H32&gt;5,I32&lt;7),1,0)+IF(AND(J32&gt;5,K32&lt;7),1,0)+IF(AND(R32&gt;5,S32&lt;7),1,0)+IF(AND(T32&gt;5,U32&lt;7),1,0)+IF(AND(V32&gt;5,W32&lt;7),1,0)+IF(AND(X32&gt;5,Y32&lt;7),1,0)+IF(AND(Z32&gt;5,AA32&lt;7),1,0)+IF(AND(AB32&gt;5,AC32&lt;7),1,0))/(COUNTIF(F32,"&gt;=0")+COUNTIF(H32,"&gt;=0")+COUNTIF(J32,"&gt;=0")+COUNTIF(X32,"&gt;=0")+COUNTIF(Z32,"&gt;=0")+COUNTIF(AB32,"&gt;=0")+COUNTIF(R32,"&gt;=0")+COUNTIF(T32,"&gt;=0")+COUNTIF(V32,"&gt;=0")))*100</f>
        <v>#DIV/0!</v>
      </c>
      <c r="AF32" s="94" t="e">
        <f>((F32+J32+H32+R32+T32+V32+X32+Z32+AB32)/(F32+G32+H32+I32+J32+K32+R32+S32+T32+U32+V32+W32+X32+Y32+Z32+AA32+AB32+AC32))*100</f>
        <v>#DIV/0!</v>
      </c>
      <c r="AG32" s="121"/>
    </row>
    <row r="33" spans="1:33" s="91" customFormat="1" ht="20.100000000000001" customHeight="1" x14ac:dyDescent="0.25">
      <c r="A33" s="92">
        <v>31</v>
      </c>
      <c r="B33" s="104"/>
      <c r="C33" s="144"/>
      <c r="D33" s="118"/>
      <c r="E33" s="145"/>
      <c r="F33" s="126"/>
      <c r="G33" s="127"/>
      <c r="H33" s="128"/>
      <c r="I33" s="127"/>
      <c r="J33" s="128"/>
      <c r="K33" s="129"/>
      <c r="L33" s="126"/>
      <c r="M33" s="127"/>
      <c r="N33" s="128"/>
      <c r="O33" s="127"/>
      <c r="P33" s="130"/>
      <c r="Q33" s="131"/>
      <c r="R33" s="113"/>
      <c r="S33" s="112"/>
      <c r="T33" s="113"/>
      <c r="U33" s="112"/>
      <c r="V33" s="113"/>
      <c r="W33" s="114"/>
      <c r="X33" s="123"/>
      <c r="Y33" s="124"/>
      <c r="Z33" s="123"/>
      <c r="AA33" s="124"/>
      <c r="AB33" s="128"/>
      <c r="AC33" s="129"/>
      <c r="AD33" s="92"/>
      <c r="AE33" s="116" t="e">
        <f>((IF(AND(F33&gt;5,G33&lt;7),1,0)+IF(AND(H33&gt;5,I33&lt;7),1,0)+IF(AND(J33&gt;5,K33&lt;7),1,0)+IF(AND(L33&gt;5,M33&lt;7),1,0)+IF(AND(N33&gt;5,O33&lt;7),1,0)+IF(AND(P33&gt;5,Q33&lt;7),1,0)+IF(AND(X33&gt;5,Y33&lt;7),1,0)+IF(AND(Z33&gt;5,AA33&lt;7),1,0)+IF(AND(AB33&gt;5,AC33&lt;7),1,0))/(COUNTIF(F33,"&gt;=0")+COUNTIF(H33,"&gt;=0")+COUNTIF(J33,"&gt;=0")+COUNTIF(X33,"&gt;=0")+COUNTIF(Z33,"&gt;=0")+COUNTIF(AB33,"&gt;=0")+COUNTIF(L33,"&gt;=0")+COUNTIF(N33,"&gt;=0")+COUNTIF(P33,"&gt;=0")))*100</f>
        <v>#DIV/0!</v>
      </c>
      <c r="AF33" s="94" t="e">
        <f>((F33+J33+H33+L33+N33+P33+X33+Z33+AB33)/(F33+G33+H33+I33+J33+K33+L33+M33+N33+O33+P33+Q33+X33+Y33+Z33+AA33+AB33+AC33))*100</f>
        <v>#DIV/0!</v>
      </c>
      <c r="AG33" s="121"/>
    </row>
    <row r="34" spans="1:33" s="91" customFormat="1" ht="20.100000000000001" customHeight="1" thickBot="1" x14ac:dyDescent="0.3">
      <c r="A34" s="95">
        <v>32</v>
      </c>
      <c r="B34" s="105"/>
      <c r="C34" s="143"/>
      <c r="D34" s="119"/>
      <c r="E34" s="142"/>
      <c r="F34" s="150"/>
      <c r="G34" s="151"/>
      <c r="H34" s="132"/>
      <c r="I34" s="151"/>
      <c r="J34" s="132"/>
      <c r="K34" s="133"/>
      <c r="L34" s="238"/>
      <c r="M34" s="239"/>
      <c r="N34" s="240"/>
      <c r="O34" s="239"/>
      <c r="P34" s="155"/>
      <c r="Q34" s="122"/>
      <c r="R34" s="150"/>
      <c r="S34" s="151"/>
      <c r="T34" s="132"/>
      <c r="U34" s="151"/>
      <c r="V34" s="132"/>
      <c r="W34" s="133"/>
      <c r="X34" s="110"/>
      <c r="Y34" s="109"/>
      <c r="Z34" s="110"/>
      <c r="AA34" s="109"/>
      <c r="AB34" s="110"/>
      <c r="AC34" s="111"/>
      <c r="AD34" s="152"/>
      <c r="AE34" s="154" t="e">
        <f>((IF(AND(F34&gt;5,G34&lt;7),1,0)+IF(AND(H34&gt;5,I34&lt;7),1,0)+IF(AND(J34&gt;5,K34&lt;7),1,0)+IF(AND(L34&gt;5,M34&lt;7),1,0)+IF(AND(N34&gt;5,O34&lt;7),1,0)+IF(AND(P34&gt;5,Q34&lt;7),1,0)+IF(AND(R34&gt;5,S34&lt;7),1,0)+IF(AND(T34&gt;5,U34&lt;7),1,0)+IF(AND(V34&gt;5,W34&lt;7),1,0))/(COUNTIF(F34,"&gt;=0")+COUNTIF(H34,"&gt;=0")+COUNTIF(J34,"&gt;=0")+COUNTIF(R34,"&gt;=0")+COUNTIF(T34,"&gt;=0")+COUNTIF(V34,"&gt;=0")++COUNTIF(L34,"&gt;=0")+COUNTIF(N34,"&gt;=0")+COUNTIF(P34,"&gt;=0")))*100</f>
        <v>#DIV/0!</v>
      </c>
      <c r="AF34" s="98" t="e">
        <f>((F34+J34+H34+L34+N34+P34+R34+T34+V34)/(F34+G34+H34+I34+J34+K34+L34+M34+N34+O34+P34+Q34+R34+S34+T34+U34+V34+W34))*100</f>
        <v>#DIV/0!</v>
      </c>
      <c r="AG34" s="122"/>
    </row>
    <row r="35" spans="1:33" x14ac:dyDescent="0.25">
      <c r="A35" s="102"/>
      <c r="C35" s="103"/>
      <c r="D35" s="103"/>
    </row>
    <row r="36" spans="1:33" x14ac:dyDescent="0.25">
      <c r="A36" s="262"/>
      <c r="B36" s="263"/>
    </row>
  </sheetData>
  <sheetProtection algorithmName="SHA-512" hashValue="fIv3FWUAVh6IBlR0qvlJH0V+HCUcSwVVJYrr/U155ekOBbzegvorfDmrYBUouWhfuOGT3hPlpAX21LIWrUb+NQ==" saltValue="gNTElZfEw89ui1aLnZ+D6g==" spinCount="100000" sheet="1" objects="1" scenarios="1"/>
  <mergeCells count="1">
    <mergeCell ref="H7:Q7"/>
  </mergeCells>
  <pageMargins left="0.78740157480314965" right="0.39370078740157483" top="0.39370078740157483" bottom="0.39370078740157483" header="0.51181102362204722" footer="0.51181102362204722"/>
  <pageSetup scale="80" orientation="landscape" horizontalDpi="24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1:U70"/>
  <sheetViews>
    <sheetView topLeftCell="A4" zoomScaleNormal="100" workbookViewId="0">
      <selection activeCell="G12" sqref="G12"/>
    </sheetView>
  </sheetViews>
  <sheetFormatPr baseColWidth="10" defaultColWidth="9.140625" defaultRowHeight="12.75" x14ac:dyDescent="0.2"/>
  <cols>
    <col min="1" max="1" width="7.7109375" style="227" customWidth="1"/>
    <col min="2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9" customWidth="1"/>
    <col min="10" max="10" width="10.7109375" style="13" customWidth="1"/>
    <col min="11" max="11" width="1.7109375" style="19" customWidth="1"/>
    <col min="12" max="12" width="10.7109375" customWidth="1"/>
    <col min="13" max="13" width="1.7109375" style="20" customWidth="1"/>
    <col min="14" max="14" width="10.7109375" customWidth="1"/>
    <col min="15" max="15" width="1.7109375" style="19" customWidth="1"/>
    <col min="16" max="16" width="10.7109375" customWidth="1"/>
    <col min="17" max="17" width="1.7109375" style="20" customWidth="1"/>
    <col min="18" max="18" width="0" hidden="1" customWidth="1"/>
    <col min="19" max="19" width="10.7109375" customWidth="1"/>
    <col min="20" max="20" width="1.7109375" customWidth="1"/>
  </cols>
  <sheetData>
    <row r="1" spans="1:21" s="11" customFormat="1" ht="21.75" customHeight="1" x14ac:dyDescent="0.2">
      <c r="A1" s="28"/>
      <c r="B1" s="6"/>
      <c r="C1" s="7"/>
      <c r="D1" s="7"/>
      <c r="E1" s="7"/>
      <c r="F1" s="7"/>
      <c r="G1" s="7"/>
      <c r="H1" s="9" t="s">
        <v>19</v>
      </c>
      <c r="I1" s="8"/>
      <c r="K1" s="8"/>
      <c r="L1" s="9"/>
      <c r="M1" s="8"/>
      <c r="N1" s="7"/>
      <c r="O1" s="8"/>
      <c r="P1" s="29"/>
      <c r="Q1" s="10"/>
    </row>
    <row r="2" spans="1:21" s="13" customFormat="1" x14ac:dyDescent="0.2">
      <c r="A2" s="23" t="s">
        <v>7</v>
      </c>
      <c r="B2" s="317" t="s">
        <v>59</v>
      </c>
      <c r="C2" s="317"/>
      <c r="D2" s="317"/>
      <c r="E2" s="317"/>
      <c r="F2" s="24" t="s">
        <v>8</v>
      </c>
      <c r="G2" s="264"/>
      <c r="H2" s="30" t="s">
        <v>34</v>
      </c>
      <c r="I2" s="21"/>
      <c r="J2" s="9"/>
      <c r="K2" s="12"/>
      <c r="L2" s="157" t="s">
        <v>10</v>
      </c>
      <c r="M2" s="265"/>
      <c r="N2" s="31" t="s">
        <v>45</v>
      </c>
      <c r="O2" s="30"/>
      <c r="Q2" s="12"/>
    </row>
    <row r="3" spans="1:21" s="16" customFormat="1" ht="12.75" customHeight="1" x14ac:dyDescent="0.2">
      <c r="A3" s="157" t="s">
        <v>18</v>
      </c>
      <c r="B3" s="157" t="s">
        <v>39</v>
      </c>
      <c r="C3" s="157"/>
      <c r="D3" s="157"/>
      <c r="E3" s="158"/>
      <c r="F3" s="157" t="s">
        <v>11</v>
      </c>
      <c r="G3" s="158"/>
      <c r="H3" s="157" t="s">
        <v>35</v>
      </c>
      <c r="I3" s="22"/>
      <c r="J3" s="159"/>
      <c r="K3" s="14"/>
      <c r="L3" s="157" t="s">
        <v>9</v>
      </c>
      <c r="M3" s="160"/>
      <c r="N3" s="160">
        <v>44121</v>
      </c>
      <c r="O3" s="160"/>
      <c r="Q3" s="15"/>
    </row>
    <row r="4" spans="1:21" s="168" customFormat="1" ht="3.75" customHeight="1" x14ac:dyDescent="0.2">
      <c r="A4" s="161"/>
      <c r="B4" s="162"/>
      <c r="C4" s="163"/>
      <c r="D4" s="162"/>
      <c r="E4" s="27"/>
      <c r="F4" s="27"/>
      <c r="G4" s="164"/>
      <c r="H4" s="27"/>
      <c r="I4" s="165"/>
      <c r="J4" s="166"/>
      <c r="K4" s="167"/>
      <c r="L4" s="166"/>
      <c r="M4" s="167"/>
      <c r="N4" s="166"/>
      <c r="O4" s="167"/>
      <c r="P4" s="166"/>
      <c r="Q4" s="32"/>
    </row>
    <row r="5" spans="1:21" s="17" customFormat="1" ht="15" customHeight="1" x14ac:dyDescent="0.2">
      <c r="A5" s="169">
        <v>1</v>
      </c>
      <c r="B5" s="170" t="str">
        <f>UPPER(IF($D5="","",VLOOKUP($D5,#REF!,6)))</f>
        <v/>
      </c>
      <c r="C5" s="33" t="str">
        <f>UPPER(IF($D5="","",VLOOKUP($D5,#REF!,7)))</f>
        <v/>
      </c>
      <c r="D5" s="171"/>
      <c r="E5" s="34"/>
      <c r="F5" s="34"/>
      <c r="G5" s="34"/>
      <c r="H5" s="34"/>
      <c r="I5" s="172"/>
      <c r="J5" s="36"/>
      <c r="K5" s="40"/>
      <c r="L5" s="35"/>
      <c r="M5" s="40"/>
      <c r="N5" s="35"/>
      <c r="O5" s="40"/>
      <c r="P5" s="35"/>
      <c r="Q5" s="173"/>
      <c r="R5" s="174"/>
      <c r="S5" s="174"/>
      <c r="T5" s="174"/>
      <c r="U5" s="174"/>
    </row>
    <row r="6" spans="1:21" s="17" customFormat="1" ht="15" customHeight="1" x14ac:dyDescent="0.2">
      <c r="A6" s="26">
        <v>2</v>
      </c>
      <c r="B6" s="170" t="str">
        <f>UPPER(IF($D6="","",VLOOKUP($D6,#REF!,6)))</f>
        <v/>
      </c>
      <c r="C6" s="33" t="str">
        <f>UPPER(IF($D6="","",VLOOKUP($D6,#REF!,7)))</f>
        <v/>
      </c>
      <c r="D6" s="175"/>
      <c r="E6" s="37"/>
      <c r="F6" s="37"/>
      <c r="G6" s="37"/>
      <c r="H6" s="37"/>
      <c r="I6" s="176"/>
      <c r="J6" s="136"/>
      <c r="K6" s="177"/>
      <c r="L6" s="35"/>
      <c r="M6" s="40"/>
      <c r="N6" s="35"/>
      <c r="O6" s="40"/>
      <c r="P6" s="35"/>
      <c r="Q6" s="173"/>
      <c r="R6" s="174"/>
      <c r="S6" s="174"/>
      <c r="T6" s="174"/>
      <c r="U6" s="174"/>
    </row>
    <row r="7" spans="1:21" s="17" customFormat="1" ht="15" customHeight="1" x14ac:dyDescent="0.2">
      <c r="A7" s="26">
        <v>3</v>
      </c>
      <c r="B7" s="170" t="str">
        <f>UPPER(IF($D7="","",VLOOKUP($D7,#REF!,6)))</f>
        <v/>
      </c>
      <c r="C7" s="33" t="str">
        <f>UPPER(IF($D7="","",VLOOKUP($D7,#REF!,7)))</f>
        <v/>
      </c>
      <c r="D7" s="175"/>
      <c r="E7" s="37"/>
      <c r="F7" s="37"/>
      <c r="G7" s="37"/>
      <c r="H7" s="37"/>
      <c r="I7" s="178"/>
      <c r="J7" s="179"/>
      <c r="K7" s="180"/>
      <c r="L7" s="181"/>
      <c r="M7" s="182"/>
      <c r="N7" s="35"/>
      <c r="O7" s="40"/>
      <c r="P7" s="35"/>
      <c r="Q7" s="173"/>
      <c r="R7" s="174"/>
      <c r="S7" s="174"/>
      <c r="T7" s="174"/>
      <c r="U7" s="174"/>
    </row>
    <row r="8" spans="1:21" s="17" customFormat="1" ht="15" customHeight="1" x14ac:dyDescent="0.2">
      <c r="A8" s="26">
        <v>4</v>
      </c>
      <c r="B8" s="170" t="str">
        <f>UPPER(IF($D8="","",VLOOKUP($D8,#REF!,6)))</f>
        <v/>
      </c>
      <c r="C8" s="33" t="str">
        <f>UPPER(IF($D8="","",VLOOKUP($D8,#REF!,7)))</f>
        <v/>
      </c>
      <c r="D8" s="175"/>
      <c r="E8" s="37"/>
      <c r="F8" s="37"/>
      <c r="G8" s="37"/>
      <c r="H8" s="37"/>
      <c r="I8" s="176"/>
      <c r="J8" s="249"/>
      <c r="K8" s="183"/>
      <c r="L8" s="258"/>
      <c r="M8" s="184"/>
      <c r="N8" s="35"/>
      <c r="O8" s="40"/>
      <c r="P8" s="35"/>
      <c r="Q8" s="173"/>
      <c r="R8" s="174"/>
      <c r="S8" s="174"/>
      <c r="T8" s="174"/>
      <c r="U8" s="174"/>
    </row>
    <row r="9" spans="1:21" s="17" customFormat="1" ht="15" customHeight="1" x14ac:dyDescent="0.2">
      <c r="A9" s="26">
        <v>5</v>
      </c>
      <c r="B9" s="170" t="str">
        <f>UPPER(IF($D9="","",VLOOKUP($D9,#REF!,6)))</f>
        <v/>
      </c>
      <c r="C9" s="33" t="str">
        <f>UPPER(IF($D9="","",VLOOKUP($D9,#REF!,7)))</f>
        <v/>
      </c>
      <c r="D9" s="175"/>
      <c r="E9" s="37"/>
      <c r="F9" s="37"/>
      <c r="G9" s="37"/>
      <c r="H9" s="37"/>
      <c r="I9" s="178"/>
      <c r="J9" s="36"/>
      <c r="K9" s="41"/>
      <c r="L9" s="185"/>
      <c r="M9" s="186"/>
      <c r="N9" s="181"/>
      <c r="O9" s="182"/>
      <c r="P9" s="36"/>
      <c r="Q9" s="187"/>
      <c r="R9" s="188"/>
      <c r="S9" s="188"/>
      <c r="T9" s="174"/>
      <c r="U9" s="174"/>
    </row>
    <row r="10" spans="1:21" s="17" customFormat="1" ht="15" customHeight="1" x14ac:dyDescent="0.2">
      <c r="A10" s="26">
        <v>6</v>
      </c>
      <c r="B10" s="170" t="str">
        <f>UPPER(IF($D10="","",VLOOKUP($D10,#REF!,6)))</f>
        <v/>
      </c>
      <c r="C10" s="33" t="str">
        <f>UPPER(IF($D10="","",VLOOKUP($D10,#REF!,7)))</f>
        <v/>
      </c>
      <c r="D10" s="175"/>
      <c r="E10" s="37"/>
      <c r="F10" s="37"/>
      <c r="G10" s="37"/>
      <c r="H10" s="37"/>
      <c r="I10" s="176"/>
      <c r="J10" s="250"/>
      <c r="K10" s="177"/>
      <c r="L10" s="179"/>
      <c r="M10" s="189"/>
      <c r="N10" s="36"/>
      <c r="O10" s="190"/>
      <c r="P10" s="36"/>
      <c r="Q10" s="187"/>
      <c r="R10" s="188"/>
      <c r="S10" s="188"/>
      <c r="T10" s="174"/>
      <c r="U10" s="174"/>
    </row>
    <row r="11" spans="1:21" s="17" customFormat="1" ht="15" customHeight="1" x14ac:dyDescent="0.2">
      <c r="A11" s="26">
        <v>7</v>
      </c>
      <c r="B11" s="170" t="str">
        <f>UPPER(IF($D11="","",VLOOKUP($D11,#REF!,6)))</f>
        <v/>
      </c>
      <c r="C11" s="33" t="str">
        <f>UPPER(IF($D11="","",VLOOKUP($D11,#REF!,7)))</f>
        <v/>
      </c>
      <c r="D11" s="175"/>
      <c r="E11" s="37"/>
      <c r="F11" s="37"/>
      <c r="G11" s="37"/>
      <c r="H11" s="37"/>
      <c r="I11" s="178"/>
      <c r="J11" s="179"/>
      <c r="K11" s="191"/>
      <c r="L11" s="318"/>
      <c r="M11" s="319"/>
      <c r="N11" s="36"/>
      <c r="O11" s="190"/>
      <c r="P11" s="36"/>
      <c r="Q11" s="187"/>
      <c r="R11" s="188"/>
      <c r="S11" s="188"/>
      <c r="T11" s="174"/>
      <c r="U11" s="174"/>
    </row>
    <row r="12" spans="1:21" s="17" customFormat="1" ht="15" customHeight="1" x14ac:dyDescent="0.2">
      <c r="A12" s="25">
        <v>8</v>
      </c>
      <c r="B12" s="170" t="str">
        <f>UPPER(IF($D12="","",VLOOKUP($D12,#REF!,6)))</f>
        <v/>
      </c>
      <c r="C12" s="33" t="str">
        <f>UPPER(IF($D12="","",VLOOKUP($D12,#REF!,7)))</f>
        <v/>
      </c>
      <c r="D12" s="171"/>
      <c r="E12" s="37"/>
      <c r="F12" s="34"/>
      <c r="G12" s="34"/>
      <c r="H12" s="34"/>
      <c r="I12" s="176"/>
      <c r="J12" s="250"/>
      <c r="K12" s="41"/>
      <c r="L12" s="192"/>
      <c r="M12" s="193"/>
      <c r="N12" s="36"/>
      <c r="O12" s="184"/>
      <c r="P12" s="35"/>
      <c r="Q12" s="187"/>
      <c r="R12" s="188"/>
      <c r="S12" s="188"/>
      <c r="T12" s="174"/>
      <c r="U12" s="174"/>
    </row>
    <row r="13" spans="1:21" s="17" customFormat="1" ht="15" customHeight="1" x14ac:dyDescent="0.2">
      <c r="A13" s="25">
        <v>9</v>
      </c>
      <c r="B13" s="170" t="str">
        <f>UPPER(IF($D13="","",VLOOKUP($D13,#REF!,6)))</f>
        <v/>
      </c>
      <c r="C13" s="33" t="str">
        <f>UPPER(IF($D13="","",VLOOKUP($D13,#REF!,7)))</f>
        <v/>
      </c>
      <c r="D13" s="171"/>
      <c r="E13" s="37"/>
      <c r="F13" s="34"/>
      <c r="G13" s="34"/>
      <c r="H13" s="34"/>
      <c r="I13" s="178"/>
      <c r="J13" s="36"/>
      <c r="K13" s="194"/>
      <c r="L13" s="36"/>
      <c r="M13" s="41"/>
      <c r="N13" s="185"/>
      <c r="O13" s="190"/>
      <c r="P13" s="315"/>
      <c r="Q13" s="320"/>
      <c r="R13" s="188"/>
      <c r="S13" s="188"/>
      <c r="T13" s="174"/>
      <c r="U13" s="174"/>
    </row>
    <row r="14" spans="1:21" s="17" customFormat="1" ht="15" customHeight="1" x14ac:dyDescent="0.2">
      <c r="A14" s="26">
        <v>10</v>
      </c>
      <c r="B14" s="170" t="str">
        <f>UPPER(IF($D14="","",VLOOKUP($D14,#REF!,6)))</f>
        <v/>
      </c>
      <c r="C14" s="33" t="str">
        <f>UPPER(IF($D14="","",VLOOKUP($D14,#REF!,7)))</f>
        <v/>
      </c>
      <c r="D14" s="175"/>
      <c r="E14" s="37"/>
      <c r="F14" s="37"/>
      <c r="G14" s="37"/>
      <c r="H14" s="37"/>
      <c r="I14" s="176"/>
      <c r="J14" s="259"/>
      <c r="K14" s="196"/>
      <c r="L14" s="36"/>
      <c r="M14" s="41"/>
      <c r="N14" s="36"/>
      <c r="O14" s="190"/>
      <c r="P14" s="36"/>
      <c r="Q14" s="197"/>
      <c r="R14" s="188"/>
      <c r="S14" s="188"/>
      <c r="T14" s="174"/>
      <c r="U14" s="174"/>
    </row>
    <row r="15" spans="1:21" s="17" customFormat="1" ht="15" customHeight="1" x14ac:dyDescent="0.2">
      <c r="A15" s="26">
        <v>11</v>
      </c>
      <c r="B15" s="170" t="str">
        <f>UPPER(IF($D15="","",VLOOKUP($D15,#REF!,6)))</f>
        <v/>
      </c>
      <c r="C15" s="33" t="str">
        <f>UPPER(IF($D15="","",VLOOKUP($D15,#REF!,7)))</f>
        <v/>
      </c>
      <c r="D15" s="175"/>
      <c r="F15" s="199"/>
      <c r="G15" s="199"/>
      <c r="H15" s="199"/>
      <c r="I15" s="200"/>
      <c r="J15" s="37"/>
      <c r="K15" s="191"/>
      <c r="L15" s="318"/>
      <c r="M15" s="321"/>
      <c r="N15" s="36"/>
      <c r="O15" s="190"/>
      <c r="P15" s="36"/>
      <c r="Q15" s="197"/>
      <c r="R15" s="188"/>
      <c r="S15" s="188"/>
      <c r="T15" s="174"/>
      <c r="U15" s="174"/>
    </row>
    <row r="16" spans="1:21" s="17" customFormat="1" ht="15" customHeight="1" x14ac:dyDescent="0.2">
      <c r="A16" s="26">
        <v>12</v>
      </c>
      <c r="B16" s="170" t="str">
        <f>UPPER(IF($D16="","",VLOOKUP($D16,#REF!,6)))</f>
        <v/>
      </c>
      <c r="C16" s="33" t="str">
        <f>UPPER(IF($D16="","",VLOOKUP($D16,#REF!,7)))</f>
        <v/>
      </c>
      <c r="D16" s="175"/>
      <c r="E16" s="198"/>
      <c r="F16" s="37"/>
      <c r="G16" s="37"/>
      <c r="H16" s="37"/>
      <c r="I16" s="38"/>
      <c r="J16" s="250"/>
      <c r="K16" s="41"/>
      <c r="L16" s="36"/>
      <c r="M16" s="184"/>
      <c r="N16" s="179"/>
      <c r="O16" s="191"/>
      <c r="P16" s="36"/>
      <c r="Q16" s="197"/>
      <c r="R16" s="188"/>
      <c r="S16" s="188"/>
      <c r="T16" s="174"/>
      <c r="U16" s="174"/>
    </row>
    <row r="17" spans="1:21" s="17" customFormat="1" ht="15" customHeight="1" x14ac:dyDescent="0.2">
      <c r="A17" s="26">
        <v>13</v>
      </c>
      <c r="B17" s="170" t="str">
        <f>UPPER(IF($D17="","",VLOOKUP($D17,#REF!,6)))</f>
        <v/>
      </c>
      <c r="C17" s="33" t="str">
        <f>UPPER(IF($D17="","",VLOOKUP($D17,#REF!,7)))</f>
        <v/>
      </c>
      <c r="D17" s="175"/>
      <c r="E17" s="37"/>
      <c r="F17" s="37"/>
      <c r="G17" s="37"/>
      <c r="H17" s="37"/>
      <c r="I17" s="178"/>
      <c r="J17" s="36"/>
      <c r="K17" s="41"/>
      <c r="L17" s="185"/>
      <c r="M17" s="186"/>
      <c r="N17" s="181"/>
      <c r="O17" s="41"/>
      <c r="P17" s="36"/>
      <c r="Q17" s="197"/>
      <c r="R17" s="188"/>
      <c r="S17" s="188"/>
      <c r="T17" s="174"/>
      <c r="U17" s="174"/>
    </row>
    <row r="18" spans="1:21" s="17" customFormat="1" ht="15" customHeight="1" x14ac:dyDescent="0.2">
      <c r="A18" s="26">
        <v>14</v>
      </c>
      <c r="B18" s="170" t="str">
        <f>UPPER(IF($D18="","",VLOOKUP($D18,#REF!,6)))</f>
        <v/>
      </c>
      <c r="C18" s="33" t="str">
        <f>UPPER(IF($D18="","",VLOOKUP($D18,#REF!,7)))</f>
        <v/>
      </c>
      <c r="D18" s="175"/>
      <c r="E18" s="37"/>
      <c r="F18" s="37"/>
      <c r="G18" s="37"/>
      <c r="H18" s="37"/>
      <c r="I18" s="176"/>
      <c r="J18" s="259"/>
      <c r="K18" s="196"/>
      <c r="L18" s="179"/>
      <c r="M18" s="189"/>
      <c r="N18" s="36"/>
      <c r="O18" s="41"/>
      <c r="P18" s="36"/>
      <c r="Q18" s="197"/>
      <c r="R18" s="188"/>
      <c r="S18" s="188"/>
      <c r="T18" s="174"/>
      <c r="U18" s="174"/>
    </row>
    <row r="19" spans="1:21" s="17" customFormat="1" ht="15" customHeight="1" x14ac:dyDescent="0.2">
      <c r="A19" s="26">
        <v>15</v>
      </c>
      <c r="B19" s="170" t="str">
        <f>UPPER(IF($D19="","",VLOOKUP($D19,#REF!,6)))</f>
        <v/>
      </c>
      <c r="C19" s="33" t="str">
        <f>UPPER(IF($D19="","",VLOOKUP($D19,#REF!,7)))</f>
        <v/>
      </c>
      <c r="D19" s="175"/>
      <c r="E19" s="37"/>
      <c r="F19" s="37"/>
      <c r="G19" s="37"/>
      <c r="H19" s="37"/>
      <c r="I19" s="178"/>
      <c r="J19" s="179"/>
      <c r="K19" s="191"/>
      <c r="L19" s="318"/>
      <c r="M19" s="319"/>
      <c r="N19" s="36"/>
      <c r="O19" s="41"/>
      <c r="P19" s="36"/>
      <c r="Q19" s="197"/>
      <c r="R19" s="188"/>
      <c r="S19" s="188"/>
      <c r="T19" s="174"/>
      <c r="U19" s="174"/>
    </row>
    <row r="20" spans="1:21" s="17" customFormat="1" ht="15" customHeight="1" x14ac:dyDescent="0.2">
      <c r="A20" s="25">
        <v>16</v>
      </c>
      <c r="B20" s="170" t="str">
        <f>UPPER(IF($D20="","",VLOOKUP($D20,#REF!,6)))</f>
        <v/>
      </c>
      <c r="C20" s="33" t="str">
        <f>UPPER(IF($D20="","",VLOOKUP($D20,#REF!,7)))</f>
        <v/>
      </c>
      <c r="D20" s="171"/>
      <c r="E20" s="179"/>
      <c r="F20" s="37"/>
      <c r="G20" s="37"/>
      <c r="H20" s="37"/>
      <c r="I20" s="176"/>
      <c r="J20" s="250"/>
      <c r="K20" s="193"/>
      <c r="L20" s="36"/>
      <c r="M20" s="41"/>
      <c r="N20" s="192"/>
      <c r="O20" s="193"/>
      <c r="P20" s="36"/>
      <c r="Q20" s="201"/>
      <c r="R20" s="188"/>
      <c r="S20" s="35"/>
      <c r="T20" s="174"/>
      <c r="U20" s="174"/>
    </row>
    <row r="21" spans="1:21" s="17" customFormat="1" ht="15" customHeight="1" x14ac:dyDescent="0.2">
      <c r="A21" s="25">
        <v>17</v>
      </c>
      <c r="B21" s="170" t="str">
        <f>UPPER(IF($D21="","",VLOOKUP($D21,#REF!,6)))</f>
        <v/>
      </c>
      <c r="C21" s="33" t="str">
        <f>UPPER(IF($D21="","",VLOOKUP($D21,#REF!,7)))</f>
        <v/>
      </c>
      <c r="D21" s="171"/>
      <c r="E21" s="37"/>
      <c r="F21" s="37"/>
      <c r="G21" s="37"/>
      <c r="H21" s="37"/>
      <c r="I21" s="178"/>
      <c r="J21" s="36"/>
      <c r="K21" s="41"/>
      <c r="L21" s="36"/>
      <c r="M21" s="41"/>
      <c r="N21" s="36"/>
      <c r="O21" s="41"/>
      <c r="P21" s="36"/>
      <c r="Q21" s="197"/>
      <c r="R21" s="188"/>
      <c r="S21" s="202"/>
      <c r="T21" s="174"/>
      <c r="U21" s="174"/>
    </row>
    <row r="22" spans="1:21" s="17" customFormat="1" ht="15" customHeight="1" x14ac:dyDescent="0.2">
      <c r="A22" s="26">
        <v>18</v>
      </c>
      <c r="B22" s="170" t="str">
        <f>UPPER(IF($D22="","",VLOOKUP($D22,#REF!,6)))</f>
        <v/>
      </c>
      <c r="C22" s="33" t="str">
        <f>UPPER(IF($D22="","",VLOOKUP($D22,#REF!,7)))</f>
        <v/>
      </c>
      <c r="D22" s="175"/>
      <c r="E22" s="37"/>
      <c r="F22" s="37"/>
      <c r="G22" s="37"/>
      <c r="H22" s="37"/>
      <c r="I22" s="176"/>
      <c r="J22" s="259"/>
      <c r="K22" s="196"/>
      <c r="L22" s="36"/>
      <c r="M22" s="41"/>
      <c r="N22" s="36"/>
      <c r="O22" s="41"/>
      <c r="P22" s="39"/>
      <c r="Q22" s="197"/>
      <c r="R22" s="188"/>
      <c r="S22" s="203"/>
      <c r="T22" s="174"/>
      <c r="U22" s="174"/>
    </row>
    <row r="23" spans="1:21" s="17" customFormat="1" ht="15" customHeight="1" x14ac:dyDescent="0.2">
      <c r="A23" s="26">
        <v>19</v>
      </c>
      <c r="B23" s="170" t="str">
        <f>UPPER(IF($D23="","",VLOOKUP($D23,#REF!,6)))</f>
        <v/>
      </c>
      <c r="C23" s="33" t="str">
        <f>UPPER(IF($D23="","",VLOOKUP($D23,#REF!,7)))</f>
        <v/>
      </c>
      <c r="D23" s="175"/>
      <c r="E23" s="37"/>
      <c r="F23" s="37"/>
      <c r="G23" s="37"/>
      <c r="H23" s="37"/>
      <c r="I23" s="178"/>
      <c r="J23" s="179"/>
      <c r="K23" s="191"/>
      <c r="L23" s="318"/>
      <c r="M23" s="321"/>
      <c r="N23" s="36"/>
      <c r="O23" s="41"/>
      <c r="P23" s="39"/>
      <c r="Q23" s="197"/>
      <c r="R23" s="188"/>
      <c r="S23" s="203"/>
      <c r="T23" s="174"/>
      <c r="U23" s="174"/>
    </row>
    <row r="24" spans="1:21" s="17" customFormat="1" ht="15" customHeight="1" x14ac:dyDescent="0.2">
      <c r="A24" s="26">
        <v>20</v>
      </c>
      <c r="B24" s="170" t="str">
        <f>UPPER(IF($D24="","",VLOOKUP($D24,#REF!,6)))</f>
        <v/>
      </c>
      <c r="C24" s="33" t="str">
        <f>UPPER(IF($D24="","",VLOOKUP($D24,#REF!,7)))</f>
        <v/>
      </c>
      <c r="D24" s="175"/>
      <c r="E24" s="37"/>
      <c r="F24" s="37"/>
      <c r="G24" s="37"/>
      <c r="H24" s="37"/>
      <c r="I24" s="176"/>
      <c r="J24" s="156"/>
      <c r="K24" s="41"/>
      <c r="L24" s="36"/>
      <c r="M24" s="184"/>
      <c r="N24" s="36"/>
      <c r="O24" s="41"/>
      <c r="P24" s="39"/>
      <c r="Q24" s="197"/>
      <c r="R24" s="188"/>
      <c r="S24" s="203"/>
      <c r="T24" s="174"/>
      <c r="U24" s="188"/>
    </row>
    <row r="25" spans="1:21" s="17" customFormat="1" ht="15" customHeight="1" x14ac:dyDescent="0.2">
      <c r="A25" s="26">
        <v>21</v>
      </c>
      <c r="B25" s="170" t="str">
        <f>UPPER(IF($D25="","",VLOOKUP($D25,#REF!,6)))</f>
        <v/>
      </c>
      <c r="C25" s="33" t="str">
        <f>UPPER(IF($D25="","",VLOOKUP($D25,#REF!,7)))</f>
        <v/>
      </c>
      <c r="D25" s="175"/>
      <c r="E25" s="37"/>
      <c r="F25" s="37"/>
      <c r="G25" s="37"/>
      <c r="H25" s="37"/>
      <c r="I25" s="178"/>
      <c r="J25" s="36"/>
      <c r="K25" s="194"/>
      <c r="L25" s="185"/>
      <c r="M25" s="186"/>
      <c r="N25" s="181"/>
      <c r="O25" s="182"/>
      <c r="P25" s="39"/>
      <c r="Q25" s="197"/>
      <c r="R25" s="188"/>
      <c r="S25" s="203"/>
      <c r="T25" s="174"/>
      <c r="U25" s="188"/>
    </row>
    <row r="26" spans="1:21" s="17" customFormat="1" ht="15" customHeight="1" x14ac:dyDescent="0.2">
      <c r="A26" s="26">
        <v>22</v>
      </c>
      <c r="B26" s="170" t="str">
        <f>UPPER(IF($D26="","",VLOOKUP($D26,#REF!,6)))</f>
        <v/>
      </c>
      <c r="C26" s="33" t="str">
        <f>UPPER(IF($D26="","",VLOOKUP($D26,#REF!,7)))</f>
        <v/>
      </c>
      <c r="D26" s="175"/>
      <c r="E26" s="37"/>
      <c r="F26" s="37"/>
      <c r="G26" s="37"/>
      <c r="H26" s="37"/>
      <c r="I26" s="176"/>
      <c r="J26" s="261"/>
      <c r="K26" s="196"/>
      <c r="L26" s="179"/>
      <c r="M26" s="189"/>
      <c r="N26" s="36"/>
      <c r="O26" s="190"/>
      <c r="P26" s="39"/>
      <c r="Q26" s="197"/>
      <c r="R26" s="188"/>
      <c r="S26" s="203"/>
      <c r="T26" s="174"/>
      <c r="U26" s="322"/>
    </row>
    <row r="27" spans="1:21" s="17" customFormat="1" ht="15" customHeight="1" x14ac:dyDescent="0.2">
      <c r="A27" s="26">
        <v>23</v>
      </c>
      <c r="B27" s="170" t="str">
        <f>UPPER(IF($D27="","",VLOOKUP($D27,#REF!,6)))</f>
        <v/>
      </c>
      <c r="C27" s="33" t="str">
        <f>UPPER(IF($D27="","",VLOOKUP($D27,#REF!,7)))</f>
        <v/>
      </c>
      <c r="D27" s="175"/>
      <c r="E27" s="37"/>
      <c r="F27" s="37"/>
      <c r="G27" s="37"/>
      <c r="H27" s="37"/>
      <c r="I27" s="178"/>
      <c r="J27" s="179"/>
      <c r="K27" s="191"/>
      <c r="L27" s="315"/>
      <c r="M27" s="316"/>
      <c r="N27" s="183"/>
      <c r="O27" s="190"/>
      <c r="P27" s="39"/>
      <c r="Q27" s="197"/>
      <c r="R27" s="188"/>
      <c r="S27" s="203"/>
      <c r="T27" s="174"/>
      <c r="U27" s="322"/>
    </row>
    <row r="28" spans="1:21" s="17" customFormat="1" ht="15" customHeight="1" x14ac:dyDescent="0.2">
      <c r="A28" s="25">
        <v>24</v>
      </c>
      <c r="B28" s="170" t="str">
        <f>UPPER(IF($D28="","",VLOOKUP($D28,#REF!,6)))</f>
        <v/>
      </c>
      <c r="C28" s="33" t="str">
        <f>UPPER(IF($D28="","",VLOOKUP($D28,#REF!,7)))</f>
        <v/>
      </c>
      <c r="D28" s="171"/>
      <c r="E28" s="37"/>
      <c r="F28" s="37"/>
      <c r="G28" s="37"/>
      <c r="H28" s="37"/>
      <c r="I28" s="176"/>
      <c r="J28" s="156"/>
      <c r="K28" s="41"/>
      <c r="L28" s="192"/>
      <c r="M28" s="193"/>
      <c r="N28" s="36"/>
      <c r="O28" s="184"/>
      <c r="P28" s="179"/>
      <c r="Q28" s="197"/>
      <c r="R28" s="188"/>
      <c r="S28" s="203"/>
      <c r="T28" s="174"/>
      <c r="U28" s="322"/>
    </row>
    <row r="29" spans="1:21" s="17" customFormat="1" ht="15" customHeight="1" x14ac:dyDescent="0.2">
      <c r="A29" s="25">
        <v>25</v>
      </c>
      <c r="B29" s="170" t="str">
        <f>UPPER(IF($D29="","",VLOOKUP($D29,#REF!,6)))</f>
        <v/>
      </c>
      <c r="C29" s="33" t="str">
        <f>UPPER(IF($D29="","",VLOOKUP($D29,#REF!,7)))</f>
        <v/>
      </c>
      <c r="D29" s="171"/>
      <c r="E29" s="179"/>
      <c r="F29" s="37"/>
      <c r="G29" s="37"/>
      <c r="H29" s="37"/>
      <c r="I29" s="178"/>
      <c r="J29" s="36"/>
      <c r="K29" s="41"/>
      <c r="L29" s="36"/>
      <c r="M29" s="41"/>
      <c r="N29" s="185"/>
      <c r="O29" s="190"/>
      <c r="P29" s="181"/>
      <c r="Q29" s="204"/>
      <c r="R29" s="188"/>
      <c r="S29" s="203"/>
      <c r="T29" s="174"/>
      <c r="U29" s="322"/>
    </row>
    <row r="30" spans="1:21" s="17" customFormat="1" ht="15" customHeight="1" x14ac:dyDescent="0.2">
      <c r="A30" s="26">
        <v>26</v>
      </c>
      <c r="B30" s="170" t="str">
        <f>UPPER(IF($D30="","",VLOOKUP($D30,#REF!,6)))</f>
        <v/>
      </c>
      <c r="C30" s="33" t="str">
        <f>UPPER(IF($D30="","",VLOOKUP($D30,#REF!,7)))</f>
        <v/>
      </c>
      <c r="D30" s="175"/>
      <c r="E30" s="37"/>
      <c r="F30" s="37"/>
      <c r="G30" s="37"/>
      <c r="H30" s="37"/>
      <c r="I30" s="176"/>
      <c r="J30" s="261"/>
      <c r="K30" s="196"/>
      <c r="L30" s="36"/>
      <c r="M30" s="41"/>
      <c r="N30" s="36"/>
      <c r="O30" s="190"/>
      <c r="P30" s="39"/>
      <c r="Q30" s="187"/>
      <c r="R30" s="188"/>
      <c r="S30" s="203"/>
      <c r="T30" s="174"/>
      <c r="U30" s="188"/>
    </row>
    <row r="31" spans="1:21" s="17" customFormat="1" ht="15" customHeight="1" x14ac:dyDescent="0.2">
      <c r="A31" s="26">
        <v>27</v>
      </c>
      <c r="B31" s="170" t="str">
        <f>UPPER(IF($D31="","",VLOOKUP($D31,#REF!,6)))</f>
        <v/>
      </c>
      <c r="C31" s="33" t="str">
        <f>UPPER(IF($D31="","",VLOOKUP($D31,#REF!,7)))</f>
        <v/>
      </c>
      <c r="D31" s="175"/>
      <c r="E31" s="37"/>
      <c r="F31" s="37"/>
      <c r="G31" s="37"/>
      <c r="H31" s="37"/>
      <c r="I31" s="178"/>
      <c r="J31" s="179"/>
      <c r="K31" s="205"/>
      <c r="L31" s="195"/>
      <c r="M31" s="182"/>
      <c r="N31" s="36"/>
      <c r="O31" s="190"/>
      <c r="P31" s="39"/>
      <c r="Q31" s="187"/>
      <c r="R31" s="188"/>
      <c r="S31" s="203"/>
      <c r="T31" s="174"/>
      <c r="U31" s="188"/>
    </row>
    <row r="32" spans="1:21" s="17" customFormat="1" ht="15" customHeight="1" x14ac:dyDescent="0.2">
      <c r="A32" s="26">
        <v>28</v>
      </c>
      <c r="B32" s="170" t="str">
        <f>UPPER(IF($D32="","",VLOOKUP($D32,#REF!,6)))</f>
        <v/>
      </c>
      <c r="C32" s="33" t="str">
        <f>UPPER(IF($D32="","",VLOOKUP($D32,#REF!,7)))</f>
        <v/>
      </c>
      <c r="D32" s="175"/>
      <c r="E32" s="37"/>
      <c r="F32" s="37"/>
      <c r="G32" s="37"/>
      <c r="H32" s="37"/>
      <c r="I32" s="176"/>
      <c r="J32" s="156"/>
      <c r="K32" s="193"/>
      <c r="L32" s="206"/>
      <c r="M32" s="184"/>
      <c r="N32" s="179"/>
      <c r="O32" s="191"/>
      <c r="P32" s="39"/>
      <c r="Q32" s="187"/>
      <c r="R32" s="188"/>
      <c r="S32" s="203"/>
      <c r="T32" s="174"/>
      <c r="U32" s="188"/>
    </row>
    <row r="33" spans="1:21" s="17" customFormat="1" ht="15" customHeight="1" x14ac:dyDescent="0.2">
      <c r="A33" s="26">
        <v>29</v>
      </c>
      <c r="B33" s="170" t="str">
        <f>UPPER(IF($D33="","",VLOOKUP($D33,#REF!,6)))</f>
        <v/>
      </c>
      <c r="C33" s="33" t="str">
        <f>UPPER(IF($D33="","",VLOOKUP($D33,#REF!,7)))</f>
        <v/>
      </c>
      <c r="D33" s="175"/>
      <c r="E33" s="37"/>
      <c r="F33" s="37"/>
      <c r="G33" s="37"/>
      <c r="H33" s="37"/>
      <c r="I33" s="178"/>
      <c r="J33" s="36"/>
      <c r="K33" s="41"/>
      <c r="L33" s="185"/>
      <c r="M33" s="186"/>
      <c r="N33" s="318"/>
      <c r="O33" s="319"/>
      <c r="P33" s="39"/>
      <c r="Q33" s="187"/>
      <c r="R33" s="188"/>
      <c r="S33" s="203"/>
      <c r="T33" s="174"/>
      <c r="U33" s="188"/>
    </row>
    <row r="34" spans="1:21" s="17" customFormat="1" ht="15" customHeight="1" x14ac:dyDescent="0.2">
      <c r="A34" s="26">
        <v>30</v>
      </c>
      <c r="B34" s="170" t="str">
        <f>UPPER(IF($D34="","",VLOOKUP($D34,#REF!,6)))</f>
        <v/>
      </c>
      <c r="C34" s="33" t="str">
        <f>UPPER(IF($D34="","",VLOOKUP($D34,#REF!,7)))</f>
        <v/>
      </c>
      <c r="D34" s="175"/>
      <c r="E34" s="37"/>
      <c r="F34" s="37"/>
      <c r="G34" s="37"/>
      <c r="H34" s="37"/>
      <c r="I34" s="176"/>
      <c r="J34" s="259"/>
      <c r="K34" s="196"/>
      <c r="L34" s="179"/>
      <c r="M34" s="189"/>
      <c r="N34" s="36"/>
      <c r="O34" s="41"/>
      <c r="P34" s="39"/>
      <c r="Q34" s="187"/>
      <c r="R34" s="188"/>
      <c r="S34" s="203"/>
      <c r="T34" s="174"/>
      <c r="U34" s="188"/>
    </row>
    <row r="35" spans="1:21" s="17" customFormat="1" ht="15" customHeight="1" x14ac:dyDescent="0.2">
      <c r="A35" s="26">
        <v>31</v>
      </c>
      <c r="B35" s="170" t="str">
        <f>UPPER(IF($D35="","",VLOOKUP($D35,#REF!,6)))</f>
        <v/>
      </c>
      <c r="C35" s="33" t="str">
        <f>UPPER(IF($D35="","",VLOOKUP($D35,#REF!,7)))</f>
        <v/>
      </c>
      <c r="D35" s="175"/>
      <c r="E35" s="37"/>
      <c r="F35" s="37"/>
      <c r="G35" s="37"/>
      <c r="H35" s="37"/>
      <c r="I35" s="178"/>
      <c r="J35" s="36"/>
      <c r="K35" s="191"/>
      <c r="L35" s="315"/>
      <c r="M35" s="316"/>
      <c r="N35" s="41"/>
      <c r="O35" s="41"/>
      <c r="P35" s="207"/>
      <c r="Q35" s="208"/>
      <c r="R35" s="209"/>
      <c r="S35" s="290"/>
      <c r="T35" s="174"/>
      <c r="U35" s="188"/>
    </row>
    <row r="36" spans="1:21" s="17" customFormat="1" ht="15" customHeight="1" x14ac:dyDescent="0.2">
      <c r="A36" s="25">
        <v>32</v>
      </c>
      <c r="B36" s="170" t="str">
        <f>UPPER(IF($D36="","",VLOOKUP($D36,#REF!,6)))</f>
        <v/>
      </c>
      <c r="C36" s="33" t="str">
        <f>UPPER(IF($D36="","",VLOOKUP($D36,#REF!,7)))</f>
        <v/>
      </c>
      <c r="D36" s="171"/>
      <c r="E36" s="37"/>
      <c r="F36" s="37"/>
      <c r="G36" s="37"/>
      <c r="H36" s="37"/>
      <c r="I36" s="176"/>
      <c r="J36" s="156"/>
      <c r="K36" s="41"/>
      <c r="L36" s="36"/>
      <c r="M36" s="41"/>
      <c r="N36" s="210"/>
      <c r="O36" s="211"/>
      <c r="P36" s="231"/>
      <c r="Q36" s="231"/>
      <c r="R36" s="231"/>
      <c r="S36" s="251"/>
      <c r="T36" s="188"/>
      <c r="U36" s="188"/>
    </row>
    <row r="37" spans="1:21" s="17" customFormat="1" ht="15" customHeight="1" x14ac:dyDescent="0.2">
      <c r="A37" s="25">
        <v>33</v>
      </c>
      <c r="B37" s="170" t="str">
        <f>UPPER(IF($D37="","",VLOOKUP($D37,#REF!,6)))</f>
        <v/>
      </c>
      <c r="C37" s="33" t="str">
        <f>UPPER(IF($D37="","",VLOOKUP($D37,#REF!,7)))</f>
        <v/>
      </c>
      <c r="D37" s="171"/>
      <c r="E37" s="179"/>
      <c r="F37" s="37"/>
      <c r="G37" s="37"/>
      <c r="H37" s="37"/>
      <c r="I37" s="178"/>
      <c r="J37" s="36"/>
      <c r="K37" s="194"/>
      <c r="L37" s="36"/>
      <c r="M37" s="41"/>
      <c r="N37" s="36"/>
      <c r="O37" s="41"/>
      <c r="P37" s="212"/>
      <c r="Q37" s="187"/>
      <c r="R37" s="188"/>
      <c r="S37" s="203"/>
      <c r="T37" s="188"/>
      <c r="U37" s="188"/>
    </row>
    <row r="38" spans="1:21" s="17" customFormat="1" ht="15" customHeight="1" x14ac:dyDescent="0.2">
      <c r="A38" s="26">
        <v>34</v>
      </c>
      <c r="B38" s="170" t="str">
        <f>UPPER(IF($D38="","",VLOOKUP($D38,#REF!,6)))</f>
        <v/>
      </c>
      <c r="C38" s="33" t="str">
        <f>UPPER(IF($D38="","",VLOOKUP($D38,#REF!,7)))</f>
        <v/>
      </c>
      <c r="D38" s="175"/>
      <c r="E38" s="37"/>
      <c r="F38" s="37"/>
      <c r="G38" s="37"/>
      <c r="H38" s="37"/>
      <c r="I38" s="176"/>
      <c r="J38" s="259"/>
      <c r="K38" s="196"/>
      <c r="L38" s="36"/>
      <c r="M38" s="41"/>
      <c r="N38" s="36"/>
      <c r="O38" s="41"/>
      <c r="P38" s="213"/>
      <c r="Q38" s="214"/>
      <c r="R38" s="188"/>
      <c r="S38" s="203"/>
      <c r="T38" s="188"/>
      <c r="U38" s="188"/>
    </row>
    <row r="39" spans="1:21" s="17" customFormat="1" ht="15" customHeight="1" x14ac:dyDescent="0.2">
      <c r="A39" s="26">
        <v>35</v>
      </c>
      <c r="B39" s="170" t="str">
        <f>UPPER(IF($D39="","",VLOOKUP($D39,#REF!,6)))</f>
        <v/>
      </c>
      <c r="C39" s="33" t="str">
        <f>UPPER(IF($D39="","",VLOOKUP($D39,#REF!,7)))</f>
        <v/>
      </c>
      <c r="D39" s="175"/>
      <c r="E39" s="215"/>
      <c r="F39" s="37"/>
      <c r="G39" s="37"/>
      <c r="H39" s="37"/>
      <c r="I39" s="178"/>
      <c r="J39" s="179"/>
      <c r="K39" s="191"/>
      <c r="L39" s="318"/>
      <c r="M39" s="321"/>
      <c r="N39" s="36"/>
      <c r="O39" s="41"/>
      <c r="P39" s="39"/>
      <c r="Q39" s="187"/>
      <c r="R39" s="188"/>
      <c r="S39" s="203"/>
      <c r="T39" s="188"/>
      <c r="U39" s="188"/>
    </row>
    <row r="40" spans="1:21" s="17" customFormat="1" ht="15" customHeight="1" x14ac:dyDescent="0.2">
      <c r="A40" s="26">
        <v>36</v>
      </c>
      <c r="B40" s="170" t="str">
        <f>UPPER(IF($D40="","",VLOOKUP($D40,#REF!,6)))</f>
        <v/>
      </c>
      <c r="C40" s="33" t="str">
        <f>UPPER(IF($D40="","",VLOOKUP($D40,#REF!,7)))</f>
        <v/>
      </c>
      <c r="D40" s="175"/>
      <c r="E40" s="215"/>
      <c r="F40" s="37"/>
      <c r="G40" s="37"/>
      <c r="H40" s="37"/>
      <c r="I40" s="176"/>
      <c r="J40" s="156"/>
      <c r="K40" s="41"/>
      <c r="L40" s="36"/>
      <c r="M40" s="184"/>
      <c r="N40" s="36"/>
      <c r="O40" s="41"/>
      <c r="P40" s="39"/>
      <c r="Q40" s="187"/>
      <c r="R40" s="188"/>
      <c r="S40" s="203"/>
      <c r="T40" s="188"/>
      <c r="U40" s="188"/>
    </row>
    <row r="41" spans="1:21" s="17" customFormat="1" ht="15" customHeight="1" x14ac:dyDescent="0.2">
      <c r="A41" s="26">
        <v>37</v>
      </c>
      <c r="B41" s="170" t="str">
        <f>UPPER(IF($D41="","",VLOOKUP($D41,#REF!,6)))</f>
        <v/>
      </c>
      <c r="C41" s="33" t="str">
        <f>UPPER(IF($D41="","",VLOOKUP($D41,#REF!,7)))</f>
        <v/>
      </c>
      <c r="D41" s="175"/>
      <c r="E41" s="215"/>
      <c r="F41" s="37"/>
      <c r="G41" s="37"/>
      <c r="H41" s="37"/>
      <c r="I41" s="178"/>
      <c r="J41" s="216"/>
      <c r="K41" s="41"/>
      <c r="L41" s="185"/>
      <c r="M41" s="186"/>
      <c r="N41" s="181"/>
      <c r="O41" s="182"/>
      <c r="P41" s="39"/>
      <c r="Q41" s="187"/>
      <c r="R41" s="188"/>
      <c r="S41" s="203"/>
      <c r="T41" s="188"/>
      <c r="U41" s="188"/>
    </row>
    <row r="42" spans="1:21" s="17" customFormat="1" ht="15" customHeight="1" x14ac:dyDescent="0.2">
      <c r="A42" s="26">
        <v>38</v>
      </c>
      <c r="B42" s="170" t="str">
        <f>UPPER(IF($D42="","",VLOOKUP($D42,#REF!,6)))</f>
        <v/>
      </c>
      <c r="C42" s="33" t="str">
        <f>UPPER(IF($D42="","",VLOOKUP($D42,#REF!,7)))</f>
        <v/>
      </c>
      <c r="D42" s="175"/>
      <c r="E42" s="37"/>
      <c r="F42" s="37"/>
      <c r="G42" s="37"/>
      <c r="H42" s="37"/>
      <c r="I42" s="176"/>
      <c r="J42" s="156"/>
      <c r="K42" s="196"/>
      <c r="L42" s="179"/>
      <c r="M42" s="189"/>
      <c r="N42" s="36"/>
      <c r="O42" s="190"/>
      <c r="P42" s="39"/>
      <c r="Q42" s="187"/>
      <c r="R42" s="188"/>
      <c r="S42" s="203"/>
      <c r="T42" s="188"/>
      <c r="U42" s="188"/>
    </row>
    <row r="43" spans="1:21" s="17" customFormat="1" ht="15" customHeight="1" x14ac:dyDescent="0.2">
      <c r="A43" s="26">
        <v>39</v>
      </c>
      <c r="B43" s="170" t="str">
        <f>UPPER(IF($D43="","",VLOOKUP($D43,#REF!,6)))</f>
        <v/>
      </c>
      <c r="C43" s="33" t="str">
        <f>UPPER(IF($D43="","",VLOOKUP($D43,#REF!,7)))</f>
        <v/>
      </c>
      <c r="D43" s="175"/>
      <c r="E43" s="37"/>
      <c r="F43" s="37"/>
      <c r="G43" s="37"/>
      <c r="H43" s="37"/>
      <c r="I43" s="178"/>
      <c r="J43" s="36"/>
      <c r="K43" s="191"/>
      <c r="L43" s="181"/>
      <c r="M43" s="217"/>
      <c r="N43" s="36"/>
      <c r="O43" s="190"/>
      <c r="P43" s="39"/>
      <c r="Q43" s="187"/>
      <c r="R43" s="188"/>
      <c r="S43" s="203"/>
      <c r="T43" s="188"/>
      <c r="U43" s="188"/>
    </row>
    <row r="44" spans="1:21" s="17" customFormat="1" ht="15" customHeight="1" x14ac:dyDescent="0.2">
      <c r="A44" s="25">
        <v>40</v>
      </c>
      <c r="B44" s="170" t="str">
        <f>UPPER(IF($D44="","",VLOOKUP($D44,#REF!,6)))</f>
        <v/>
      </c>
      <c r="C44" s="33" t="str">
        <f>UPPER(IF($D44="","",VLOOKUP($D44,#REF!,7)))</f>
        <v/>
      </c>
      <c r="D44" s="171"/>
      <c r="E44" s="37"/>
      <c r="F44" s="37"/>
      <c r="G44" s="37"/>
      <c r="H44" s="37"/>
      <c r="I44" s="176"/>
      <c r="J44" s="156"/>
      <c r="K44" s="193"/>
      <c r="L44" s="192"/>
      <c r="M44" s="193"/>
      <c r="N44" s="36"/>
      <c r="O44" s="184"/>
      <c r="P44" s="36"/>
      <c r="Q44" s="187"/>
      <c r="R44" s="188"/>
      <c r="S44" s="203"/>
      <c r="T44" s="188"/>
      <c r="U44" s="188"/>
    </row>
    <row r="45" spans="1:21" s="17" customFormat="1" ht="15" customHeight="1" x14ac:dyDescent="0.2">
      <c r="A45" s="25">
        <v>41</v>
      </c>
      <c r="B45" s="170" t="str">
        <f>UPPER(IF($D45="","",VLOOKUP($D45,#REF!,6)))</f>
        <v/>
      </c>
      <c r="C45" s="33" t="str">
        <f>UPPER(IF($D45="","",VLOOKUP($D45,#REF!,7)))</f>
        <v/>
      </c>
      <c r="D45" s="171"/>
      <c r="E45" s="37"/>
      <c r="F45" s="37"/>
      <c r="G45" s="37"/>
      <c r="H45" s="37"/>
      <c r="I45" s="178"/>
      <c r="J45" s="37"/>
      <c r="K45" s="41"/>
      <c r="L45" s="36"/>
      <c r="M45" s="41"/>
      <c r="N45" s="185"/>
      <c r="O45" s="190"/>
      <c r="P45" s="181"/>
      <c r="Q45" s="218"/>
      <c r="R45" s="188"/>
      <c r="S45" s="203"/>
      <c r="T45" s="188"/>
      <c r="U45" s="188"/>
    </row>
    <row r="46" spans="1:21" s="17" customFormat="1" ht="15" customHeight="1" x14ac:dyDescent="0.2">
      <c r="A46" s="26">
        <v>42</v>
      </c>
      <c r="B46" s="170" t="str">
        <f>UPPER(IF($D46="","",VLOOKUP($D46,#REF!,6)))</f>
        <v/>
      </c>
      <c r="C46" s="33" t="str">
        <f>UPPER(IF($D46="","",VLOOKUP($D46,#REF!,7)))</f>
        <v/>
      </c>
      <c r="D46" s="175"/>
      <c r="E46" s="37"/>
      <c r="F46" s="37"/>
      <c r="G46" s="37"/>
      <c r="H46" s="37"/>
      <c r="I46" s="176"/>
      <c r="J46" s="259"/>
      <c r="K46" s="196"/>
      <c r="L46" s="36"/>
      <c r="M46" s="41"/>
      <c r="N46" s="36"/>
      <c r="O46" s="190"/>
      <c r="P46" s="36"/>
      <c r="Q46" s="197"/>
      <c r="R46" s="188"/>
      <c r="S46" s="203"/>
      <c r="T46" s="188"/>
      <c r="U46" s="188"/>
    </row>
    <row r="47" spans="1:21" s="17" customFormat="1" ht="15" customHeight="1" x14ac:dyDescent="0.2">
      <c r="A47" s="26">
        <v>43</v>
      </c>
      <c r="B47" s="170" t="str">
        <f>UPPER(IF($D47="","",VLOOKUP($D47,#REF!,6)))</f>
        <v/>
      </c>
      <c r="C47" s="33" t="str">
        <f>UPPER(IF($D47="","",VLOOKUP($D47,#REF!,7)))</f>
        <v/>
      </c>
      <c r="D47" s="175"/>
      <c r="E47" s="37"/>
      <c r="F47" s="37"/>
      <c r="G47" s="37"/>
      <c r="H47" s="37"/>
      <c r="I47" s="178"/>
      <c r="J47" s="37"/>
      <c r="K47" s="191"/>
      <c r="L47" s="315"/>
      <c r="M47" s="320"/>
      <c r="N47" s="36"/>
      <c r="O47" s="190"/>
      <c r="P47" s="36"/>
      <c r="Q47" s="197"/>
      <c r="R47" s="188"/>
      <c r="S47" s="203"/>
      <c r="T47" s="188"/>
      <c r="U47" s="188"/>
    </row>
    <row r="48" spans="1:21" s="17" customFormat="1" ht="15" customHeight="1" x14ac:dyDescent="0.2">
      <c r="A48" s="26">
        <v>44</v>
      </c>
      <c r="B48" s="170" t="str">
        <f>UPPER(IF($D48="","",VLOOKUP($D48,#REF!,6)))</f>
        <v/>
      </c>
      <c r="C48" s="33" t="str">
        <f>UPPER(IF($D48="","",VLOOKUP($D48,#REF!,7)))</f>
        <v/>
      </c>
      <c r="D48" s="175"/>
      <c r="E48" s="37"/>
      <c r="F48" s="37"/>
      <c r="G48" s="37"/>
      <c r="H48" s="37"/>
      <c r="I48" s="176"/>
      <c r="J48" s="156"/>
      <c r="K48" s="41"/>
      <c r="L48" s="36"/>
      <c r="M48" s="184"/>
      <c r="N48" s="179"/>
      <c r="O48" s="191"/>
      <c r="P48" s="36"/>
      <c r="Q48" s="197"/>
      <c r="R48" s="188"/>
      <c r="S48" s="203"/>
      <c r="T48" s="188"/>
      <c r="U48" s="188"/>
    </row>
    <row r="49" spans="1:21" s="17" customFormat="1" ht="15" customHeight="1" x14ac:dyDescent="0.2">
      <c r="A49" s="26">
        <v>45</v>
      </c>
      <c r="B49" s="170" t="str">
        <f>UPPER(IF($D49="","",VLOOKUP($D49,#REF!,6)))</f>
        <v/>
      </c>
      <c r="C49" s="33" t="str">
        <f>UPPER(IF($D49="","",VLOOKUP($D49,#REF!,7)))</f>
        <v/>
      </c>
      <c r="D49" s="175"/>
      <c r="E49" s="37"/>
      <c r="F49" s="37"/>
      <c r="G49" s="37"/>
      <c r="H49" s="37"/>
      <c r="I49" s="178"/>
      <c r="J49" s="37"/>
      <c r="K49" s="194"/>
      <c r="L49" s="185"/>
      <c r="M49" s="186"/>
      <c r="N49" s="181"/>
      <c r="O49" s="41"/>
      <c r="P49" s="36"/>
      <c r="Q49" s="197"/>
      <c r="R49" s="188"/>
      <c r="S49" s="203"/>
      <c r="T49" s="188"/>
      <c r="U49" s="36"/>
    </row>
    <row r="50" spans="1:21" s="17" customFormat="1" ht="15" customHeight="1" x14ac:dyDescent="0.2">
      <c r="A50" s="26">
        <v>46</v>
      </c>
      <c r="B50" s="170" t="str">
        <f>UPPER(IF($D50="","",VLOOKUP($D50,#REF!,6)))</f>
        <v/>
      </c>
      <c r="C50" s="33" t="str">
        <f>UPPER(IF($D50="","",VLOOKUP($D50,#REF!,7)))</f>
        <v/>
      </c>
      <c r="D50" s="175"/>
      <c r="E50" s="37"/>
      <c r="F50" s="37"/>
      <c r="G50" s="37"/>
      <c r="H50" s="37"/>
      <c r="I50" s="176"/>
      <c r="J50" s="259"/>
      <c r="K50" s="196"/>
      <c r="L50" s="219"/>
      <c r="M50" s="220"/>
      <c r="N50" s="36"/>
      <c r="O50" s="41"/>
      <c r="P50" s="36"/>
      <c r="Q50" s="197"/>
      <c r="R50" s="188"/>
      <c r="S50" s="203"/>
      <c r="T50" s="188"/>
      <c r="U50" s="314"/>
    </row>
    <row r="51" spans="1:21" s="17" customFormat="1" ht="15" customHeight="1" x14ac:dyDescent="0.2">
      <c r="A51" s="26">
        <v>47</v>
      </c>
      <c r="B51" s="170" t="str">
        <f>UPPER(IF($D51="","",VLOOKUP($D51,#REF!,6)))</f>
        <v/>
      </c>
      <c r="C51" s="33" t="str">
        <f>UPPER(IF($D51="","",VLOOKUP($D51,#REF!,7)))</f>
        <v/>
      </c>
      <c r="D51" s="175"/>
      <c r="E51" s="37"/>
      <c r="F51" s="37"/>
      <c r="G51" s="37"/>
      <c r="H51" s="37"/>
      <c r="I51" s="178"/>
      <c r="J51" s="37"/>
      <c r="K51" s="191"/>
      <c r="L51" s="315"/>
      <c r="M51" s="316"/>
      <c r="N51" s="36"/>
      <c r="O51" s="41"/>
      <c r="P51" s="36"/>
      <c r="Q51" s="197"/>
      <c r="R51" s="188"/>
      <c r="S51" s="221"/>
      <c r="T51" s="188"/>
      <c r="U51" s="314"/>
    </row>
    <row r="52" spans="1:21" s="17" customFormat="1" ht="15" customHeight="1" x14ac:dyDescent="0.2">
      <c r="A52" s="25">
        <v>48</v>
      </c>
      <c r="B52" s="170" t="str">
        <f>UPPER(IF($D52="","",VLOOKUP($D52,#REF!,6)))</f>
        <v/>
      </c>
      <c r="C52" s="33" t="str">
        <f>UPPER(IF($D52="","",VLOOKUP($D52,#REF!,7)))</f>
        <v/>
      </c>
      <c r="D52" s="171"/>
      <c r="E52" s="37"/>
      <c r="F52" s="222"/>
      <c r="G52" s="222"/>
      <c r="H52" s="222"/>
      <c r="I52" s="176"/>
      <c r="J52" s="136"/>
      <c r="K52" s="41"/>
      <c r="L52" s="36"/>
      <c r="M52" s="36"/>
      <c r="N52" s="36"/>
      <c r="O52" s="193"/>
      <c r="P52" s="36"/>
      <c r="Q52" s="201"/>
      <c r="R52" s="188"/>
      <c r="S52" s="290"/>
      <c r="T52" s="188"/>
      <c r="U52" s="314"/>
    </row>
    <row r="53" spans="1:21" s="17" customFormat="1" ht="15" customHeight="1" x14ac:dyDescent="0.2">
      <c r="A53" s="25">
        <v>49</v>
      </c>
      <c r="B53" s="170" t="str">
        <f>UPPER(IF($D53="","",VLOOKUP($D53,#REF!,6)))</f>
        <v/>
      </c>
      <c r="C53" s="33" t="str">
        <f>UPPER(IF($D53="","",VLOOKUP($D53,#REF!,7)))</f>
        <v/>
      </c>
      <c r="D53" s="171"/>
      <c r="E53" s="37"/>
      <c r="F53" s="37"/>
      <c r="G53" s="37"/>
      <c r="H53" s="37"/>
      <c r="I53" s="172"/>
      <c r="J53" s="216"/>
      <c r="K53" s="41"/>
      <c r="L53" s="36"/>
      <c r="M53" s="36"/>
      <c r="N53" s="36"/>
      <c r="O53" s="41"/>
      <c r="P53" s="36"/>
      <c r="Q53" s="197"/>
      <c r="R53" s="188"/>
      <c r="S53" s="181"/>
      <c r="T53" s="188"/>
      <c r="U53" s="188"/>
    </row>
    <row r="54" spans="1:21" s="17" customFormat="1" ht="15" customHeight="1" x14ac:dyDescent="0.2">
      <c r="A54" s="26">
        <v>50</v>
      </c>
      <c r="B54" s="170" t="str">
        <f>UPPER(IF($D54="","",VLOOKUP($D54,#REF!,6)))</f>
        <v/>
      </c>
      <c r="C54" s="33" t="str">
        <f>UPPER(IF($D54="","",VLOOKUP($D54,#REF!,7)))</f>
        <v/>
      </c>
      <c r="D54" s="175"/>
      <c r="E54" s="37"/>
      <c r="F54" s="37"/>
      <c r="G54" s="37"/>
      <c r="H54" s="37"/>
      <c r="I54" s="176"/>
      <c r="J54" s="259"/>
      <c r="K54" s="196"/>
      <c r="L54" s="179"/>
      <c r="M54" s="36"/>
      <c r="N54" s="36"/>
      <c r="O54" s="41"/>
      <c r="P54" s="39"/>
      <c r="Q54" s="197"/>
      <c r="R54" s="188"/>
      <c r="S54" s="188"/>
      <c r="T54" s="188"/>
      <c r="U54" s="188"/>
    </row>
    <row r="55" spans="1:21" s="17" customFormat="1" ht="15" customHeight="1" x14ac:dyDescent="0.2">
      <c r="A55" s="26">
        <v>51</v>
      </c>
      <c r="B55" s="170" t="str">
        <f>UPPER(IF($D55="","",VLOOKUP($D55,#REF!,6)))</f>
        <v/>
      </c>
      <c r="C55" s="33" t="str">
        <f>UPPER(IF($D55="","",VLOOKUP($D55,#REF!,7)))</f>
        <v/>
      </c>
      <c r="D55" s="175"/>
      <c r="E55" s="37"/>
      <c r="F55" s="37"/>
      <c r="G55" s="37"/>
      <c r="H55" s="37"/>
      <c r="I55" s="178"/>
      <c r="J55" s="179"/>
      <c r="K55" s="191"/>
      <c r="L55" s="181"/>
      <c r="M55" s="182"/>
      <c r="N55" s="36"/>
      <c r="O55" s="41"/>
      <c r="P55" s="39"/>
      <c r="Q55" s="197"/>
      <c r="R55" s="188"/>
      <c r="S55" s="188"/>
      <c r="T55" s="188"/>
      <c r="U55" s="188"/>
    </row>
    <row r="56" spans="1:21" s="17" customFormat="1" ht="15" customHeight="1" x14ac:dyDescent="0.2">
      <c r="A56" s="26">
        <v>52</v>
      </c>
      <c r="B56" s="170" t="str">
        <f>UPPER(IF($D56="","",VLOOKUP($D56,#REF!,6)))</f>
        <v/>
      </c>
      <c r="C56" s="33" t="str">
        <f>UPPER(IF($D56="","",VLOOKUP($D56,#REF!,7)))</f>
        <v/>
      </c>
      <c r="D56" s="175"/>
      <c r="E56" s="37"/>
      <c r="F56" s="37"/>
      <c r="G56" s="37"/>
      <c r="H56" s="37"/>
      <c r="I56" s="176"/>
      <c r="J56" s="156"/>
      <c r="K56" s="193"/>
      <c r="L56" s="36"/>
      <c r="M56" s="184"/>
      <c r="N56" s="36"/>
      <c r="O56" s="41"/>
      <c r="P56" s="39"/>
      <c r="Q56" s="197"/>
      <c r="R56" s="188"/>
      <c r="S56" s="188"/>
      <c r="T56" s="188"/>
      <c r="U56" s="188"/>
    </row>
    <row r="57" spans="1:21" s="17" customFormat="1" ht="15" customHeight="1" x14ac:dyDescent="0.2">
      <c r="A57" s="26">
        <v>53</v>
      </c>
      <c r="B57" s="170" t="str">
        <f>UPPER(IF($D57="","",VLOOKUP($D57,#REF!,6)))</f>
        <v/>
      </c>
      <c r="C57" s="33" t="str">
        <f>UPPER(IF($D57="","",VLOOKUP($D57,#REF!,7)))</f>
        <v/>
      </c>
      <c r="D57" s="175"/>
      <c r="E57" s="37"/>
      <c r="F57" s="37"/>
      <c r="G57" s="37"/>
      <c r="H57" s="37"/>
      <c r="I57" s="178"/>
      <c r="J57" s="36"/>
      <c r="K57" s="41"/>
      <c r="L57" s="185"/>
      <c r="M57" s="194"/>
      <c r="N57" s="195"/>
      <c r="O57" s="182"/>
      <c r="P57" s="39"/>
      <c r="Q57" s="197"/>
      <c r="R57" s="188"/>
      <c r="S57" s="188"/>
      <c r="T57" s="188"/>
      <c r="U57" s="188"/>
    </row>
    <row r="58" spans="1:21" s="17" customFormat="1" ht="15" customHeight="1" x14ac:dyDescent="0.2">
      <c r="A58" s="26">
        <v>54</v>
      </c>
      <c r="B58" s="170" t="str">
        <f>UPPER(IF($D58="","",VLOOKUP($D58,#REF!,6)))</f>
        <v/>
      </c>
      <c r="C58" s="33" t="str">
        <f>UPPER(IF($D58="","",VLOOKUP($D58,#REF!,7)))</f>
        <v/>
      </c>
      <c r="D58" s="175"/>
      <c r="E58" s="37"/>
      <c r="F58" s="37"/>
      <c r="G58" s="37"/>
      <c r="H58" s="37"/>
      <c r="I58" s="176"/>
      <c r="J58" s="259"/>
      <c r="K58" s="196"/>
      <c r="L58" s="179"/>
      <c r="M58" s="189"/>
      <c r="N58" s="36"/>
      <c r="O58" s="190"/>
      <c r="P58" s="39"/>
      <c r="Q58" s="197"/>
      <c r="R58" s="188"/>
      <c r="S58" s="188"/>
      <c r="T58" s="188"/>
      <c r="U58" s="188"/>
    </row>
    <row r="59" spans="1:21" s="17" customFormat="1" ht="15" customHeight="1" x14ac:dyDescent="0.2">
      <c r="A59" s="26">
        <v>55</v>
      </c>
      <c r="B59" s="170" t="str">
        <f>UPPER(IF($D59="","",VLOOKUP($D59,#REF!,6)))</f>
        <v/>
      </c>
      <c r="C59" s="33" t="str">
        <f>UPPER(IF($D59="","",VLOOKUP($D59,#REF!,7)))</f>
        <v/>
      </c>
      <c r="D59" s="175"/>
      <c r="E59" s="37"/>
      <c r="F59" s="37"/>
      <c r="G59" s="37"/>
      <c r="H59" s="37"/>
      <c r="I59" s="178"/>
      <c r="J59" s="179"/>
      <c r="K59" s="191"/>
      <c r="L59" s="315"/>
      <c r="M59" s="316"/>
      <c r="N59" s="36"/>
      <c r="O59" s="190"/>
      <c r="P59" s="39"/>
      <c r="Q59" s="197"/>
      <c r="R59" s="188"/>
      <c r="S59" s="188"/>
      <c r="T59" s="188"/>
      <c r="U59" s="188"/>
    </row>
    <row r="60" spans="1:21" s="17" customFormat="1" ht="15" customHeight="1" x14ac:dyDescent="0.2">
      <c r="A60" s="25">
        <v>56</v>
      </c>
      <c r="B60" s="170" t="str">
        <f>UPPER(IF($D60="","",VLOOKUP($D60,#REF!,6)))</f>
        <v/>
      </c>
      <c r="C60" s="33" t="str">
        <f>UPPER(IF($D60="","",VLOOKUP($D60,#REF!,7)))</f>
        <v/>
      </c>
      <c r="D60" s="171"/>
      <c r="E60" s="37"/>
      <c r="F60" s="37"/>
      <c r="G60" s="37"/>
      <c r="H60" s="37"/>
      <c r="I60" s="176"/>
      <c r="J60" s="156"/>
      <c r="K60" s="41"/>
      <c r="L60" s="192"/>
      <c r="M60" s="193"/>
      <c r="N60" s="36"/>
      <c r="O60" s="184"/>
      <c r="P60" s="179"/>
      <c r="Q60" s="197"/>
      <c r="R60" s="188"/>
      <c r="S60" s="188"/>
      <c r="T60" s="188"/>
      <c r="U60" s="188"/>
    </row>
    <row r="61" spans="1:21" s="17" customFormat="1" ht="15" customHeight="1" x14ac:dyDescent="0.2">
      <c r="A61" s="25">
        <v>57</v>
      </c>
      <c r="B61" s="170" t="str">
        <f>UPPER(IF($D61="","",VLOOKUP($D61,#REF!,6)))</f>
        <v/>
      </c>
      <c r="C61" s="33" t="str">
        <f>UPPER(IF($D61="","",VLOOKUP($D61,#REF!,7)))</f>
        <v/>
      </c>
      <c r="D61" s="171"/>
      <c r="E61" s="37"/>
      <c r="F61" s="37"/>
      <c r="G61" s="37"/>
      <c r="H61" s="37"/>
      <c r="I61" s="178"/>
      <c r="J61" s="36"/>
      <c r="K61" s="194"/>
      <c r="L61" s="36"/>
      <c r="M61" s="41"/>
      <c r="N61" s="185"/>
      <c r="O61" s="190"/>
      <c r="P61" s="181"/>
      <c r="Q61" s="204"/>
      <c r="R61" s="188"/>
      <c r="S61" s="188"/>
      <c r="T61" s="188"/>
      <c r="U61" s="188"/>
    </row>
    <row r="62" spans="1:21" s="17" customFormat="1" ht="15" customHeight="1" x14ac:dyDescent="0.2">
      <c r="A62" s="26">
        <v>58</v>
      </c>
      <c r="B62" s="170" t="str">
        <f>UPPER(IF($D62="","",VLOOKUP($D62,#REF!,6)))</f>
        <v/>
      </c>
      <c r="C62" s="33" t="str">
        <f>UPPER(IF($D62="","",VLOOKUP($D62,#REF!,7)))</f>
        <v/>
      </c>
      <c r="D62" s="175"/>
      <c r="E62" s="37"/>
      <c r="F62" s="37"/>
      <c r="G62" s="37"/>
      <c r="H62" s="37"/>
      <c r="I62" s="176"/>
      <c r="J62" s="156"/>
      <c r="K62" s="196"/>
      <c r="L62" s="36"/>
      <c r="M62" s="41"/>
      <c r="N62" s="36"/>
      <c r="O62" s="190"/>
      <c r="P62" s="36"/>
      <c r="Q62" s="187"/>
      <c r="R62" s="188"/>
      <c r="S62" s="188"/>
      <c r="T62" s="188"/>
      <c r="U62" s="188"/>
    </row>
    <row r="63" spans="1:21" s="17" customFormat="1" ht="15" customHeight="1" x14ac:dyDescent="0.2">
      <c r="A63" s="26">
        <v>59</v>
      </c>
      <c r="B63" s="170" t="str">
        <f>UPPER(IF($D63="","",VLOOKUP($D63,#REF!,6)))</f>
        <v/>
      </c>
      <c r="C63" s="33" t="str">
        <f>UPPER(IF($D63="","",VLOOKUP($D63,#REF!,7)))</f>
        <v/>
      </c>
      <c r="D63" s="175"/>
      <c r="E63" s="37"/>
      <c r="F63" s="37"/>
      <c r="G63" s="37"/>
      <c r="H63" s="37"/>
      <c r="I63" s="178"/>
      <c r="J63" s="179"/>
      <c r="K63" s="191"/>
      <c r="L63" s="315"/>
      <c r="M63" s="320"/>
      <c r="N63" s="36"/>
      <c r="O63" s="190"/>
      <c r="P63" s="36"/>
      <c r="Q63" s="187"/>
      <c r="R63" s="188"/>
      <c r="S63" s="188"/>
      <c r="T63" s="188"/>
      <c r="U63" s="188"/>
    </row>
    <row r="64" spans="1:21" s="17" customFormat="1" ht="15" customHeight="1" x14ac:dyDescent="0.2">
      <c r="A64" s="26">
        <v>60</v>
      </c>
      <c r="B64" s="170" t="str">
        <f>UPPER(IF($D64="","",VLOOKUP($D64,#REF!,6)))</f>
        <v/>
      </c>
      <c r="C64" s="33" t="str">
        <f>UPPER(IF($D64="","",VLOOKUP($D64,#REF!,7)))</f>
        <v/>
      </c>
      <c r="D64" s="175"/>
      <c r="E64" s="37"/>
      <c r="F64" s="37"/>
      <c r="G64" s="37"/>
      <c r="H64" s="37"/>
      <c r="I64" s="176"/>
      <c r="J64" s="156"/>
      <c r="K64" s="41"/>
      <c r="L64" s="260"/>
      <c r="M64" s="184"/>
      <c r="N64" s="179"/>
      <c r="O64" s="191"/>
      <c r="P64" s="36"/>
      <c r="Q64" s="187"/>
      <c r="R64" s="188"/>
      <c r="S64" s="188"/>
      <c r="T64" s="188"/>
      <c r="U64" s="188"/>
    </row>
    <row r="65" spans="1:21" s="17" customFormat="1" ht="15" customHeight="1" x14ac:dyDescent="0.2">
      <c r="A65" s="26">
        <v>61</v>
      </c>
      <c r="B65" s="170" t="str">
        <f>UPPER(IF($D65="","",VLOOKUP($D65,#REF!,6)))</f>
        <v/>
      </c>
      <c r="C65" s="33" t="str">
        <f>UPPER(IF($D65="","",VLOOKUP($D65,#REF!,7)))</f>
        <v/>
      </c>
      <c r="D65" s="175"/>
      <c r="E65" s="37"/>
      <c r="F65" s="37"/>
      <c r="G65" s="37"/>
      <c r="H65" s="37"/>
      <c r="I65" s="178"/>
      <c r="J65" s="36"/>
      <c r="K65" s="41"/>
      <c r="L65" s="185"/>
      <c r="M65" s="186"/>
      <c r="N65" s="223"/>
      <c r="O65" s="41"/>
      <c r="P65" s="35"/>
      <c r="Q65" s="173"/>
      <c r="R65" s="174"/>
      <c r="S65" s="188"/>
      <c r="T65" s="188"/>
      <c r="U65" s="188"/>
    </row>
    <row r="66" spans="1:21" s="17" customFormat="1" ht="15" customHeight="1" x14ac:dyDescent="0.2">
      <c r="A66" s="26">
        <v>62</v>
      </c>
      <c r="B66" s="170" t="str">
        <f>UPPER(IF($D66="","",VLOOKUP($D66,#REF!,6)))</f>
        <v/>
      </c>
      <c r="C66" s="33" t="str">
        <f>UPPER(IF($D66="","",VLOOKUP($D66,#REF!,7)))</f>
        <v/>
      </c>
      <c r="D66" s="175"/>
      <c r="E66" s="37"/>
      <c r="F66" s="37"/>
      <c r="G66" s="37"/>
      <c r="H66" s="37"/>
      <c r="I66" s="176"/>
      <c r="J66" s="315"/>
      <c r="K66" s="320"/>
      <c r="L66" s="179"/>
      <c r="M66" s="224"/>
      <c r="N66" s="225"/>
      <c r="O66" s="41"/>
      <c r="P66" s="36"/>
      <c r="Q66" s="187"/>
      <c r="R66" s="188"/>
      <c r="S66" s="188"/>
      <c r="T66" s="188"/>
      <c r="U66" s="188"/>
    </row>
    <row r="67" spans="1:21" s="17" customFormat="1" ht="15" customHeight="1" x14ac:dyDescent="0.2">
      <c r="A67" s="26">
        <v>63</v>
      </c>
      <c r="B67" s="170" t="str">
        <f>UPPER(IF($D67="","",VLOOKUP($D67,#REF!,6)))</f>
        <v/>
      </c>
      <c r="C67" s="33" t="str">
        <f>UPPER(IF($D67="","",VLOOKUP($D67,#REF!,7)))</f>
        <v/>
      </c>
      <c r="D67" s="175"/>
      <c r="E67" s="37"/>
      <c r="F67" s="37"/>
      <c r="G67" s="37"/>
      <c r="H67" s="37"/>
      <c r="I67" s="178"/>
      <c r="J67" s="179"/>
      <c r="K67" s="191"/>
      <c r="L67" s="226"/>
      <c r="M67" s="41"/>
      <c r="N67" s="36"/>
      <c r="O67" s="41"/>
      <c r="P67" s="36"/>
      <c r="Q67" s="187"/>
      <c r="R67" s="188"/>
      <c r="S67" s="188"/>
      <c r="T67" s="188"/>
      <c r="U67" s="188"/>
    </row>
    <row r="68" spans="1:21" s="35" customFormat="1" ht="15" customHeight="1" x14ac:dyDescent="0.2">
      <c r="A68" s="25">
        <v>64</v>
      </c>
      <c r="B68" s="170" t="str">
        <f>UPPER(IF($D68="","",VLOOKUP($D68,#REF!,6)))</f>
        <v/>
      </c>
      <c r="C68" s="33" t="str">
        <f>UPPER(IF($D68="","",VLOOKUP($D68,#REF!,7)))</f>
        <v/>
      </c>
      <c r="D68" s="171"/>
      <c r="E68" s="37"/>
      <c r="F68" s="37"/>
      <c r="G68" s="37"/>
      <c r="H68" s="37"/>
      <c r="I68" s="176"/>
      <c r="J68" s="136"/>
      <c r="K68" s="40"/>
      <c r="M68" s="40"/>
      <c r="N68" s="210"/>
      <c r="O68" s="41"/>
      <c r="P68" s="39"/>
      <c r="Q68" s="187"/>
      <c r="R68" s="36"/>
      <c r="S68" s="36"/>
      <c r="T68" s="41"/>
    </row>
    <row r="69" spans="1:21" x14ac:dyDescent="0.2">
      <c r="D69" s="18"/>
      <c r="E69" s="18"/>
      <c r="F69" s="18"/>
      <c r="G69" s="18"/>
      <c r="H69" s="18"/>
      <c r="I69" s="228"/>
      <c r="J69" s="227"/>
      <c r="K69" s="228"/>
      <c r="L69" s="18"/>
      <c r="M69" s="229"/>
      <c r="N69" s="18"/>
      <c r="O69" s="228"/>
      <c r="P69" s="18"/>
      <c r="Q69" s="229"/>
      <c r="R69" s="18"/>
      <c r="S69" s="18"/>
      <c r="T69" s="18"/>
      <c r="U69" s="18"/>
    </row>
    <row r="70" spans="1:21" x14ac:dyDescent="0.2">
      <c r="A70" s="230"/>
      <c r="B70" s="13" t="s">
        <v>33</v>
      </c>
    </row>
  </sheetData>
  <sheetProtection password="F5C2" sheet="1" objects="1" scenarios="1"/>
  <mergeCells count="17">
    <mergeCell ref="L59:M59"/>
    <mergeCell ref="L63:M63"/>
    <mergeCell ref="J66:K66"/>
    <mergeCell ref="N33:O33"/>
    <mergeCell ref="L35:M35"/>
    <mergeCell ref="L39:M39"/>
    <mergeCell ref="L47:M47"/>
    <mergeCell ref="U50:U52"/>
    <mergeCell ref="L51:M51"/>
    <mergeCell ref="B2:E2"/>
    <mergeCell ref="L11:M11"/>
    <mergeCell ref="P13:Q13"/>
    <mergeCell ref="L15:M15"/>
    <mergeCell ref="L23:M23"/>
    <mergeCell ref="U26:U29"/>
    <mergeCell ref="L27:M27"/>
    <mergeCell ref="L19:M19"/>
  </mergeCells>
  <dataValidations count="3">
    <dataValidation type="list" allowBlank="1" sqref="N57 L31">
      <formula1>$A$49:$A$554</formula1>
    </dataValidation>
    <dataValidation type="list" allowBlank="1" sqref="J8 L27 L63 J66 L59 L35 L47 L51 P13">
      <formula1>#REF!</formula1>
    </dataValidation>
    <dataValidation type="list" allowBlank="1" sqref="L67">
      <formula1>$A$77:$A$588</formula1>
    </dataValidation>
  </dataValidations>
  <pageMargins left="0.70866141732283472" right="0.70866141732283472" top="0.35433070866141736" bottom="0.74803149606299213" header="0.31496062992125984" footer="0.31496062992125984"/>
  <pageSetup paperSize="9" scale="7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Maestra</vt:lpstr>
      <vt:lpstr>Round Robin </vt:lpstr>
      <vt:lpstr>Round Robin  (2)</vt:lpstr>
      <vt:lpstr>Eliminación Sencilla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Circuito Colombia FCT</dc:title>
  <dc:subject>Cuadros y Listados Circuito Colombia</dc:subject>
  <dc:creator>Germán Rivas</dc:creator>
  <cp:lastModifiedBy>Acer</cp:lastModifiedBy>
  <cp:lastPrinted>2020-10-15T21:24:18Z</cp:lastPrinted>
  <dcterms:created xsi:type="dcterms:W3CDTF">2002-04-12T16:07:34Z</dcterms:created>
  <dcterms:modified xsi:type="dcterms:W3CDTF">2020-10-27T01:53:30Z</dcterms:modified>
</cp:coreProperties>
</file>